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0" windowWidth="15600" windowHeight="8055"/>
  </bookViews>
  <sheets>
    <sheet name="Formato" sheetId="1" r:id="rId1"/>
    <sheet name="Indicadores" sheetId="2" r:id="rId2"/>
  </sheets>
  <definedNames>
    <definedName name="_xlnm.Print_Area" localSheetId="0">Formato!$A$1:$I$169</definedName>
  </definedNames>
  <calcPr calcId="144525"/>
</workbook>
</file>

<file path=xl/calcChain.xml><?xml version="1.0" encoding="utf-8"?>
<calcChain xmlns="http://schemas.openxmlformats.org/spreadsheetml/2006/main">
  <c r="D23" i="2" l="1"/>
  <c r="D21" i="2"/>
  <c r="D19" i="2"/>
  <c r="D17" i="2"/>
  <c r="C17" i="2"/>
  <c r="D15" i="2"/>
  <c r="C15" i="2"/>
  <c r="E14" i="2" l="1"/>
  <c r="E16" i="2"/>
  <c r="E28" i="2"/>
  <c r="E26" i="2"/>
  <c r="E24" i="2"/>
  <c r="E12" i="2"/>
  <c r="E10" i="2"/>
  <c r="C169" i="1"/>
  <c r="C168" i="1"/>
  <c r="C167" i="1"/>
  <c r="C166" i="1"/>
  <c r="C165" i="1"/>
  <c r="C164" i="1"/>
  <c r="C163" i="1"/>
  <c r="C162" i="1"/>
  <c r="C161" i="1"/>
  <c r="C160" i="1"/>
  <c r="C159" i="1"/>
  <c r="C155" i="1"/>
  <c r="C154" i="1"/>
  <c r="C153" i="1"/>
  <c r="C152" i="1"/>
  <c r="C151" i="1"/>
  <c r="C150" i="1"/>
  <c r="C149" i="1"/>
  <c r="C148" i="1"/>
  <c r="C144" i="1"/>
  <c r="C143" i="1"/>
  <c r="C142" i="1"/>
  <c r="C141" i="1"/>
  <c r="C140" i="1"/>
  <c r="C139" i="1"/>
  <c r="C138" i="1"/>
  <c r="C137" i="1"/>
  <c r="C133" i="1"/>
  <c r="C132" i="1"/>
  <c r="C131" i="1"/>
  <c r="C130" i="1"/>
  <c r="C129" i="1"/>
  <c r="C128" i="1"/>
  <c r="C127" i="1"/>
  <c r="C126" i="1"/>
  <c r="C122" i="1"/>
  <c r="C121" i="1"/>
  <c r="C120" i="1"/>
  <c r="C119" i="1"/>
  <c r="C118" i="1"/>
  <c r="C117" i="1"/>
  <c r="C116" i="1"/>
  <c r="C115" i="1"/>
  <c r="C114" i="1"/>
  <c r="C113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91" i="1"/>
  <c r="C70" i="1"/>
  <c r="C71" i="1"/>
  <c r="C72" i="1"/>
  <c r="C73" i="1"/>
  <c r="C74" i="1"/>
  <c r="C75" i="1"/>
  <c r="C76" i="1"/>
  <c r="C77" i="1"/>
  <c r="C78" i="1"/>
  <c r="C79" i="1"/>
  <c r="C80" i="1"/>
  <c r="C21" i="2" s="1"/>
  <c r="E20" i="2" s="1"/>
  <c r="C81" i="1"/>
  <c r="C82" i="1"/>
  <c r="C83" i="1"/>
  <c r="C84" i="1"/>
  <c r="C85" i="1"/>
  <c r="C86" i="1"/>
  <c r="C87" i="1"/>
  <c r="C69" i="1"/>
  <c r="C23" i="2" s="1"/>
  <c r="E22" i="2" s="1"/>
  <c r="C65" i="1"/>
  <c r="C64" i="1"/>
  <c r="C60" i="1"/>
  <c r="C59" i="1"/>
  <c r="C58" i="1"/>
  <c r="C57" i="1"/>
  <c r="C56" i="1"/>
  <c r="C55" i="1"/>
  <c r="C54" i="1"/>
  <c r="C53" i="1"/>
  <c r="C52" i="1"/>
  <c r="C51" i="1"/>
  <c r="C50" i="1"/>
  <c r="C49" i="1"/>
  <c r="C44" i="1"/>
  <c r="C43" i="1"/>
  <c r="C42" i="1"/>
  <c r="C37" i="1"/>
  <c r="C36" i="1"/>
  <c r="C35" i="1"/>
  <c r="C34" i="1"/>
  <c r="C27" i="1"/>
  <c r="C28" i="1"/>
  <c r="C29" i="1"/>
  <c r="C26" i="1"/>
  <c r="C10" i="1"/>
  <c r="C11" i="1"/>
  <c r="C19" i="2" s="1"/>
  <c r="E18" i="2" s="1"/>
  <c r="C12" i="1"/>
  <c r="C9" i="1"/>
</calcChain>
</file>

<file path=xl/sharedStrings.xml><?xml version="1.0" encoding="utf-8"?>
<sst xmlns="http://schemas.openxmlformats.org/spreadsheetml/2006/main" count="283" uniqueCount="137">
  <si>
    <t>Periodo:</t>
  </si>
  <si>
    <t>CLASIFICACION</t>
  </si>
  <si>
    <t>TOTAL</t>
  </si>
  <si>
    <t>ENTRE 60 Y 69 AÑOS</t>
  </si>
  <si>
    <t>MASC</t>
  </si>
  <si>
    <t>FEM</t>
  </si>
  <si>
    <t>ENTRE 70 Y 79 AÑOS</t>
  </si>
  <si>
    <t>DE 80 AÑOS A MAS</t>
  </si>
  <si>
    <t xml:space="preserve">01. VALORACION CLINICA DEL ADULTO MAYOR                                                             </t>
  </si>
  <si>
    <t>Persona Adulta Mayor Saludable</t>
  </si>
  <si>
    <t>Persona Adulta Mayor Enferma</t>
  </si>
  <si>
    <t>Persona Adulta Mayor Fragil</t>
  </si>
  <si>
    <t>Persona Adulta Mayor Geriatrico complejo</t>
  </si>
  <si>
    <t>Actividad</t>
  </si>
  <si>
    <t>Nro</t>
  </si>
  <si>
    <t xml:space="preserve">02. PLAN DE ATENCION INTEGRAL                                                                       </t>
  </si>
  <si>
    <t>Plan de Atencion Integral Elaborado</t>
  </si>
  <si>
    <t>Plan de Atencion Integral Ejecutado</t>
  </si>
  <si>
    <t>CASOS</t>
  </si>
  <si>
    <t>DEL 80 A MAS AÑOS</t>
  </si>
  <si>
    <t xml:space="preserve">03. ENTREVISTA DE TAMIZAJE                                                                          </t>
  </si>
  <si>
    <t>Violencia Intrafamiliar</t>
  </si>
  <si>
    <t>Transtornos Depresivos</t>
  </si>
  <si>
    <t>Alcohol y drogas</t>
  </si>
  <si>
    <t>VIOLENCIA SOCIAL</t>
  </si>
  <si>
    <t>Total</t>
  </si>
  <si>
    <t xml:space="preserve">04. ESTADO NUTRICIONAL SEGUN VALORACION ANTROPOMETRICA: IMC                                         </t>
  </si>
  <si>
    <t>Delgadez</t>
  </si>
  <si>
    <t>Normal</t>
  </si>
  <si>
    <t>Sobrepeso</t>
  </si>
  <si>
    <t>Obesidad</t>
  </si>
  <si>
    <t>DEL 80 AÑOS A MAS</t>
  </si>
  <si>
    <t xml:space="preserve">06. CONSEJERIAS                                                                                     </t>
  </si>
  <si>
    <t>CONSEJERIA INTEGRAL</t>
  </si>
  <si>
    <t>1RA.SESION</t>
  </si>
  <si>
    <t>2DA.SESION</t>
  </si>
  <si>
    <t>3RA.SESION</t>
  </si>
  <si>
    <t>CONSEJERIA NUTRICIONAL</t>
  </si>
  <si>
    <t>CONSEJERIA EN SALUD MENTAL</t>
  </si>
  <si>
    <t>60-69 AÑOS</t>
  </si>
  <si>
    <t>70-79 AÑOS</t>
  </si>
  <si>
    <t>80-+AÑOS</t>
  </si>
  <si>
    <t xml:space="preserve">07. VISITA FAMILIAR INTEGRAL                                                                        </t>
  </si>
  <si>
    <t>Primera visita</t>
  </si>
  <si>
    <t>Total de visitas</t>
  </si>
  <si>
    <t xml:space="preserve">DAÑOS NO TRASMISIBLES: CASOS NUEVOS                                                                 </t>
  </si>
  <si>
    <t>MORBILIDAD</t>
  </si>
  <si>
    <t>DIABETES MELLITUS SIN COMPLICACIÓN</t>
  </si>
  <si>
    <t>DIABETES MELLITUS CON COMPLICACIONES</t>
  </si>
  <si>
    <t>DIABETES MELLITUS CON COMA</t>
  </si>
  <si>
    <t>DIABETES MELLITUS CON CETOACIDOSIS</t>
  </si>
  <si>
    <t>DIABETES MELLITUS CON COMPLICACIONES RENALES</t>
  </si>
  <si>
    <t>DIABETES MELLITUS CON COMPLICACIONES OFTÁLMICAS</t>
  </si>
  <si>
    <t>DIABETES MELLITUS CON COMPLICACIONES NEUROLÓGICAS</t>
  </si>
  <si>
    <t>DIABETES MELLITUS CON COMPLICACIONES CIRCULATORIAS PERIFÉRICAS</t>
  </si>
  <si>
    <t>DIABETES MELLITUS CON OTRAS COMPLICACIONES ESPECIFICADAS</t>
  </si>
  <si>
    <t>DIABETES MELLITUS CON OTRAS COMPLICACIONES MÚLTIPLES</t>
  </si>
  <si>
    <t>DIABETES MELLITUS CON COMPLICACIONES NO ESPECIFICADAS</t>
  </si>
  <si>
    <t>HIPERTENSIÓN ARTERIAL ESENCIAL (PRIMARIA)</t>
  </si>
  <si>
    <t>HIPERTENSIÓN SECUNDARIA ASOCIADA A OTROS TRANSTORNOS</t>
  </si>
  <si>
    <t>OSTEOPOROSIS</t>
  </si>
  <si>
    <t>ARTROSIS</t>
  </si>
  <si>
    <t>ASMA</t>
  </si>
  <si>
    <t>OBESIDAD</t>
  </si>
  <si>
    <t>VISIÓN SUBNORMAL</t>
  </si>
  <si>
    <t>CEGUERA</t>
  </si>
  <si>
    <t xml:space="preserve">DAÑOS NO TRASMISIBLES: CASOS CONTINUADORES                                                          </t>
  </si>
  <si>
    <t xml:space="preserve">DAÑOS NO TRASMISIBLES: CASOS NUEVOS MAS CONTINUADORES                                               </t>
  </si>
  <si>
    <t>HIPERTENSIÓN SECUND. ASOC.OTROS TRANSTORNOS</t>
  </si>
  <si>
    <t xml:space="preserve">TIPOS DE RIESGO: PACIENTES NUEVOS                                                                   </t>
  </si>
  <si>
    <t>DIAGNOSTICOS</t>
  </si>
  <si>
    <t>PROBLEMAS RELACIONADOS CON EL USO DEL TABACO</t>
  </si>
  <si>
    <t>PROBLEMAS RELACIONADOS CON LA FALTA DE EJERCICIO FÍSICO</t>
  </si>
  <si>
    <t>PROBLEMAS RELACIONADOS CON LA DIETA Y HÁBITOS ALIMENTARIOS INAPROPIADOS</t>
  </si>
  <si>
    <t>PROBLEMAS RELACIONADOS CON EL ESTRÉS, NO CLASIFICADOS EN OTRA PARTE</t>
  </si>
  <si>
    <t>HIPERCOLESTEROLEMÍA PURA</t>
  </si>
  <si>
    <t>HIPERGLICERIDEMIA PURA</t>
  </si>
  <si>
    <t>HIPERLIPIDEMIA MIXTA</t>
  </si>
  <si>
    <t>OTROS TRANSTORNOS METABÓLICOS</t>
  </si>
  <si>
    <t xml:space="preserve">TIPOS DE RIESGO: PACIENTES CONTINUADORES                                                            </t>
  </si>
  <si>
    <t xml:space="preserve">TIPOS DE RIESGO: PACIENTES NUEVOS MAS CONTINUADORES                                                 </t>
  </si>
  <si>
    <t xml:space="preserve">CONSULTA MEDICA PARA IDENTIFICACION DE FACTORES DE RIESGO                                           </t>
  </si>
  <si>
    <t>…</t>
  </si>
  <si>
    <t>PACIENTE CON FACTORES DE RIESGO:</t>
  </si>
  <si>
    <t>ATENDIDOS</t>
  </si>
  <si>
    <t>ATENCIONES</t>
  </si>
  <si>
    <t>AS</t>
  </si>
  <si>
    <t>PACIENTE SIN FACTORES DE RIESGO</t>
  </si>
  <si>
    <t xml:space="preserve">VALORACIÓN CLÍNICA DE FACTORES DE RIESGO </t>
  </si>
  <si>
    <t>CICLO DE VIDA ADULTO MAYOR</t>
  </si>
  <si>
    <t>Establecimiento:</t>
  </si>
  <si>
    <t>ACTIVIDAD</t>
  </si>
  <si>
    <t xml:space="preserve">05. ESTADO NUTRICIONAL SEGUN VALORACION ANTROPOMETRICA: IMC       (CONTROLES)                                  </t>
  </si>
  <si>
    <t>RED DE SALUD AREQUIPA CAYLLOMA</t>
  </si>
  <si>
    <t>INDICADORES ETAPA DE VIDA ADULTO MAYOR -2015</t>
  </si>
  <si>
    <t>NOMBRE MICRORED:</t>
  </si>
  <si>
    <t>PERÍODO:</t>
  </si>
  <si>
    <t>I TRIMESTRE</t>
  </si>
  <si>
    <t>NOMBRE EESS:</t>
  </si>
  <si>
    <t>FECHA:</t>
  </si>
  <si>
    <t>EESS</t>
  </si>
  <si>
    <t>Indicador</t>
  </si>
  <si>
    <t>Numerador</t>
  </si>
  <si>
    <t>Denominador</t>
  </si>
  <si>
    <t>%</t>
  </si>
  <si>
    <t>NORMAS TÉCNICAS DISPONIBLES EN EESS</t>
  </si>
  <si>
    <t>N° EESS que tienen Norma Técnica disponible</t>
  </si>
  <si>
    <t xml:space="preserve">Nro Total de Establecimientos </t>
  </si>
  <si>
    <t>NÚMERO DE CÍRCULOS/CENTROS/CLUBES DEL ADULTO MAYOR</t>
  </si>
  <si>
    <t>N° de círculos/centros/club por EESS</t>
  </si>
  <si>
    <t>Nro Total de EESS</t>
  </si>
  <si>
    <t>CONCENTRACION DE CONSULTA AMBULATORIA</t>
  </si>
  <si>
    <t>N° de atenciones a PAMs</t>
  </si>
  <si>
    <t>Total PAMs atendidos</t>
  </si>
  <si>
    <t>PORCENTAJE DE PAMS CON EVALUACION CLINICA INTEGRAL</t>
  </si>
  <si>
    <t>Nº de PAMS con evaluación clínica integral</t>
  </si>
  <si>
    <t>Población adulta mayor atendida en el establecimiento</t>
  </si>
  <si>
    <t>PORCENTAJE DE PAMS EN LA CATEGORÍA FRAGIL</t>
  </si>
  <si>
    <t>Nº de PAMs en la categoría frágil</t>
  </si>
  <si>
    <t>Nº total de PAM con evaluación integral</t>
  </si>
  <si>
    <t>PORCENTAJES DE PAMs CON Dx. DE HIPERTENSIÓN ARTERIAL</t>
  </si>
  <si>
    <t>Casos de HTA en PAMs</t>
  </si>
  <si>
    <t>PORCENTAJES DE PAMs CON Dx. DE Diabetes mellitus</t>
  </si>
  <si>
    <t>Casos de Diabetes mellitus en PAMs</t>
  </si>
  <si>
    <t>N° EESS QUE CUMPLEN LAS NORMAS TÉCNICAS PARA LA ATENCIÓN DE LA PAMs</t>
  </si>
  <si>
    <t>Nro Total de EESS que utilizan normas técnicas en la atención de las PAMs</t>
  </si>
  <si>
    <t>PORCENTAJES DE ADULTOS MAYORES SATISFECHOS CON LA ATENCIÓN RECIBIDA</t>
  </si>
  <si>
    <t>N° de PAMs satisfechos con la atención recibida</t>
  </si>
  <si>
    <t>Nº total de PAMs encuestados</t>
  </si>
  <si>
    <t>TASA DE MORTALIDAD DE PAM</t>
  </si>
  <si>
    <t>N° de muertes de PAMs*1000</t>
  </si>
  <si>
    <t>Población de PAMs del mismo período</t>
  </si>
  <si>
    <t>………………………………</t>
  </si>
  <si>
    <t>…………………………………………..</t>
  </si>
  <si>
    <t>RESPONSABLE EESS</t>
  </si>
  <si>
    <t>RESPONSABLE MICRORED</t>
  </si>
  <si>
    <t>JEFE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</si>
</sst>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??_ ;_ @_ "/>
    <numFmt numFmtId="165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el"/>
    </font>
    <font>
      <sz val="8"/>
      <name val="Ariel"/>
    </font>
    <font>
      <b/>
      <sz val="14"/>
      <name val="Ariel"/>
    </font>
    <font>
      <b/>
      <sz val="9"/>
      <name val="Ariel"/>
    </font>
    <font>
      <sz val="11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/>
    <xf numFmtId="0" fontId="7" fillId="0" borderId="0" xfId="0" applyFont="1"/>
    <xf numFmtId="0" fontId="4" fillId="0" borderId="1" xfId="0" applyFont="1" applyBorder="1" applyAlignment="1">
      <alignment horizontal="left" indent="1"/>
    </xf>
    <xf numFmtId="0" fontId="7" fillId="0" borderId="1" xfId="0" applyFont="1" applyBorder="1"/>
    <xf numFmtId="0" fontId="7" fillId="0" borderId="0" xfId="0" applyFont="1" applyFill="1" applyBorder="1"/>
    <xf numFmtId="0" fontId="9" fillId="0" borderId="0" xfId="0" applyFont="1" applyFill="1" applyProtection="1"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Alignment="1" applyProtection="1">
      <alignment horizontal="right"/>
      <protection hidden="1"/>
    </xf>
    <xf numFmtId="0" fontId="9" fillId="0" borderId="0" xfId="0" applyFont="1" applyFill="1" applyAlignment="1" applyProtection="1">
      <alignment horizontal="center" vertical="center"/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0" fontId="11" fillId="0" borderId="8" xfId="0" applyFont="1" applyFill="1" applyBorder="1" applyAlignment="1" applyProtection="1">
      <alignment horizontal="center"/>
      <protection hidden="1"/>
    </xf>
    <xf numFmtId="0" fontId="13" fillId="0" borderId="10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/>
      <protection hidden="1"/>
    </xf>
    <xf numFmtId="0" fontId="13" fillId="0" borderId="11" xfId="0" applyFont="1" applyFill="1" applyBorder="1" applyAlignment="1">
      <alignment horizontal="center" vertical="center"/>
    </xf>
    <xf numFmtId="0" fontId="12" fillId="0" borderId="15" xfId="0" applyFont="1" applyFill="1" applyBorder="1" applyAlignment="1" applyProtection="1">
      <alignment horizontal="center" vertical="center"/>
      <protection hidden="1"/>
    </xf>
    <xf numFmtId="0" fontId="13" fillId="0" borderId="10" xfId="0" applyFont="1" applyFill="1" applyBorder="1" applyAlignment="1" applyProtection="1">
      <alignment horizontal="center" vertical="center"/>
      <protection hidden="1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12" fillId="0" borderId="21" xfId="0" applyFont="1" applyFill="1" applyBorder="1" applyAlignment="1" applyProtection="1">
      <alignment horizontal="center" vertical="center"/>
      <protection hidden="1"/>
    </xf>
    <xf numFmtId="0" fontId="12" fillId="0" borderId="13" xfId="0" applyFont="1" applyFill="1" applyBorder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0" fontId="12" fillId="0" borderId="1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1" fillId="0" borderId="5" xfId="0" applyFont="1" applyFill="1" applyBorder="1" applyAlignment="1" applyProtection="1">
      <alignment horizontal="center" vertical="center"/>
      <protection hidden="1"/>
    </xf>
    <xf numFmtId="0" fontId="11" fillId="0" borderId="22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11" fillId="0" borderId="4" xfId="0" applyFont="1" applyFill="1" applyBorder="1" applyAlignment="1" applyProtection="1">
      <alignment horizontal="center"/>
      <protection hidden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5" fontId="9" fillId="4" borderId="8" xfId="0" applyNumberFormat="1" applyFont="1" applyFill="1" applyBorder="1" applyAlignment="1" applyProtection="1">
      <alignment horizontal="center" vertical="center"/>
      <protection hidden="1"/>
    </xf>
    <xf numFmtId="165" fontId="9" fillId="4" borderId="14" xfId="0" applyNumberFormat="1" applyFont="1" applyFill="1" applyBorder="1" applyAlignment="1" applyProtection="1">
      <alignment horizontal="center" vertical="center"/>
      <protection hidden="1"/>
    </xf>
    <xf numFmtId="0" fontId="12" fillId="0" borderId="18" xfId="0" applyFont="1" applyFill="1" applyBorder="1" applyAlignment="1">
      <alignment horizontal="center" vertical="center" wrapText="1"/>
    </xf>
    <xf numFmtId="165" fontId="9" fillId="4" borderId="20" xfId="0" applyNumberFormat="1" applyFont="1" applyFill="1" applyBorder="1" applyAlignment="1" applyProtection="1">
      <alignment horizontal="center" vertical="center"/>
      <protection hidden="1"/>
    </xf>
  </cellXfs>
  <cellStyles count="4">
    <cellStyle name="Normal" xfId="0" builtinId="0"/>
    <cellStyle name="Normal 2 2" xfId="2"/>
    <cellStyle name="Normal 3 3 2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tabSelected="1" workbookViewId="0">
      <selection sqref="A1:I1"/>
    </sheetView>
  </sheetViews>
  <sheetFormatPr baseColWidth="10" defaultRowHeight="12"/>
  <cols>
    <col min="1" max="1" width="1.7109375" style="2" customWidth="1"/>
    <col min="2" max="2" width="59" style="2" customWidth="1"/>
    <col min="3" max="3" width="9.7109375" style="2" customWidth="1"/>
    <col min="4" max="5" width="10.7109375" style="2" bestFit="1" customWidth="1"/>
    <col min="6" max="6" width="9.28515625" style="2" bestFit="1" customWidth="1"/>
    <col min="7" max="7" width="8.85546875" style="2" customWidth="1"/>
    <col min="8" max="8" width="8" style="2" customWidth="1"/>
    <col min="9" max="9" width="7.140625" style="2" customWidth="1"/>
    <col min="10" max="10" width="6.7109375" style="2" customWidth="1"/>
    <col min="11" max="17" width="9.7109375" style="2" customWidth="1"/>
    <col min="18" max="16384" width="11.42578125" style="2"/>
  </cols>
  <sheetData>
    <row r="1" spans="1:9" ht="18">
      <c r="A1" s="33" t="s">
        <v>89</v>
      </c>
      <c r="B1" s="33"/>
      <c r="C1" s="33"/>
      <c r="D1" s="33"/>
      <c r="E1" s="33"/>
      <c r="F1" s="33"/>
      <c r="G1" s="33"/>
      <c r="H1" s="33"/>
      <c r="I1" s="33"/>
    </row>
    <row r="3" spans="1:9">
      <c r="B3" s="2" t="s">
        <v>90</v>
      </c>
      <c r="C3" s="3"/>
    </row>
    <row r="4" spans="1:9">
      <c r="B4" s="2" t="s">
        <v>0</v>
      </c>
      <c r="C4" s="3"/>
    </row>
    <row r="6" spans="1:9">
      <c r="A6" s="3" t="s">
        <v>8</v>
      </c>
    </row>
    <row r="7" spans="1:9">
      <c r="B7" s="34" t="s">
        <v>1</v>
      </c>
      <c r="C7" s="35" t="s">
        <v>2</v>
      </c>
      <c r="D7" s="35" t="s">
        <v>3</v>
      </c>
      <c r="E7" s="35"/>
      <c r="F7" s="35" t="s">
        <v>6</v>
      </c>
      <c r="G7" s="35"/>
      <c r="H7" s="35" t="s">
        <v>7</v>
      </c>
      <c r="I7" s="35"/>
    </row>
    <row r="8" spans="1:9">
      <c r="B8" s="34"/>
      <c r="C8" s="35"/>
      <c r="D8" s="1" t="s">
        <v>4</v>
      </c>
      <c r="E8" s="1" t="s">
        <v>5</v>
      </c>
      <c r="F8" s="1" t="s">
        <v>4</v>
      </c>
      <c r="G8" s="1" t="s">
        <v>5</v>
      </c>
      <c r="H8" s="1" t="s">
        <v>4</v>
      </c>
      <c r="I8" s="1" t="s">
        <v>5</v>
      </c>
    </row>
    <row r="9" spans="1:9">
      <c r="B9" s="4" t="s">
        <v>9</v>
      </c>
      <c r="C9" s="5">
        <f>SUM(D9:I9)</f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>
      <c r="B10" s="4" t="s">
        <v>10</v>
      </c>
      <c r="C10" s="5">
        <f>SUM(D10:I10)</f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>
      <c r="B11" s="4" t="s">
        <v>11</v>
      </c>
      <c r="C11" s="5">
        <f>SUM(D11:I11)</f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>
      <c r="B12" s="4" t="s">
        <v>12</v>
      </c>
      <c r="C12" s="5">
        <f>SUM(D12:I12)</f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4" spans="1:9">
      <c r="B14" s="1" t="s">
        <v>91</v>
      </c>
      <c r="C14" s="35" t="s">
        <v>3</v>
      </c>
      <c r="D14" s="35"/>
      <c r="E14" s="35" t="s">
        <v>6</v>
      </c>
      <c r="F14" s="35"/>
      <c r="G14" s="35" t="s">
        <v>7</v>
      </c>
      <c r="H14" s="35"/>
    </row>
    <row r="15" spans="1:9">
      <c r="B15" s="6" t="s">
        <v>84</v>
      </c>
      <c r="C15" s="6">
        <v>104</v>
      </c>
      <c r="D15" s="6">
        <v>68</v>
      </c>
      <c r="E15" s="6">
        <v>52</v>
      </c>
      <c r="F15" s="6">
        <v>27</v>
      </c>
      <c r="G15" s="6">
        <v>25</v>
      </c>
      <c r="H15" s="6">
        <v>11</v>
      </c>
    </row>
    <row r="16" spans="1:9">
      <c r="B16" s="6" t="s">
        <v>85</v>
      </c>
      <c r="C16" s="6">
        <v>491</v>
      </c>
      <c r="D16" s="6">
        <v>444</v>
      </c>
      <c r="E16" s="6">
        <v>273</v>
      </c>
      <c r="F16" s="6">
        <v>235</v>
      </c>
      <c r="G16" s="6">
        <v>98</v>
      </c>
      <c r="H16" s="6">
        <v>71</v>
      </c>
    </row>
    <row r="18" spans="1:9">
      <c r="A18" s="3" t="s">
        <v>15</v>
      </c>
    </row>
    <row r="19" spans="1:9">
      <c r="B19" s="7" t="s">
        <v>13</v>
      </c>
      <c r="C19" s="7" t="s">
        <v>14</v>
      </c>
    </row>
    <row r="20" spans="1:9">
      <c r="B20" s="4" t="s">
        <v>16</v>
      </c>
      <c r="C20" s="8">
        <v>0</v>
      </c>
    </row>
    <row r="21" spans="1:9">
      <c r="B21" s="4" t="s">
        <v>17</v>
      </c>
      <c r="C21" s="8">
        <v>0</v>
      </c>
    </row>
    <row r="23" spans="1:9">
      <c r="A23" s="3" t="s">
        <v>20</v>
      </c>
    </row>
    <row r="24" spans="1:9">
      <c r="B24" s="34" t="s">
        <v>18</v>
      </c>
      <c r="C24" s="34" t="s">
        <v>2</v>
      </c>
      <c r="D24" s="35" t="s">
        <v>3</v>
      </c>
      <c r="E24" s="35"/>
      <c r="F24" s="35" t="s">
        <v>6</v>
      </c>
      <c r="G24" s="35"/>
      <c r="H24" s="35" t="s">
        <v>19</v>
      </c>
      <c r="I24" s="35"/>
    </row>
    <row r="25" spans="1:9">
      <c r="B25" s="34"/>
      <c r="C25" s="34"/>
      <c r="D25" s="1" t="s">
        <v>4</v>
      </c>
      <c r="E25" s="1" t="s">
        <v>5</v>
      </c>
      <c r="F25" s="1" t="s">
        <v>4</v>
      </c>
      <c r="G25" s="1" t="s">
        <v>5</v>
      </c>
      <c r="H25" s="1" t="s">
        <v>4</v>
      </c>
      <c r="I25" s="1" t="s">
        <v>5</v>
      </c>
    </row>
    <row r="26" spans="1:9">
      <c r="B26" s="4" t="s">
        <v>21</v>
      </c>
      <c r="C26" s="5">
        <f>SUM(D26:I26)</f>
        <v>4</v>
      </c>
      <c r="D26" s="5">
        <v>2</v>
      </c>
      <c r="E26" s="5">
        <v>1</v>
      </c>
      <c r="F26" s="5">
        <v>1</v>
      </c>
      <c r="G26" s="5">
        <v>0</v>
      </c>
      <c r="H26" s="5">
        <v>0</v>
      </c>
      <c r="I26" s="5">
        <v>0</v>
      </c>
    </row>
    <row r="27" spans="1:9">
      <c r="B27" s="4" t="s">
        <v>22</v>
      </c>
      <c r="C27" s="5">
        <f>SUM(D27:I27)</f>
        <v>12</v>
      </c>
      <c r="D27" s="5">
        <v>5</v>
      </c>
      <c r="E27" s="5">
        <v>3</v>
      </c>
      <c r="F27" s="5">
        <v>1</v>
      </c>
      <c r="G27" s="5">
        <v>1</v>
      </c>
      <c r="H27" s="5">
        <v>2</v>
      </c>
      <c r="I27" s="5">
        <v>0</v>
      </c>
    </row>
    <row r="28" spans="1:9">
      <c r="B28" s="4" t="s">
        <v>23</v>
      </c>
      <c r="C28" s="5">
        <f>SUM(D28:I28)</f>
        <v>7</v>
      </c>
      <c r="D28" s="5">
        <v>5</v>
      </c>
      <c r="E28" s="5">
        <v>0</v>
      </c>
      <c r="F28" s="5">
        <v>2</v>
      </c>
      <c r="G28" s="5">
        <v>0</v>
      </c>
      <c r="H28" s="5">
        <v>0</v>
      </c>
      <c r="I28" s="5">
        <v>0</v>
      </c>
    </row>
    <row r="29" spans="1:9">
      <c r="B29" s="4" t="s">
        <v>24</v>
      </c>
      <c r="C29" s="5">
        <f>SUM(D29:I29)</f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1" spans="1:9">
      <c r="A31" s="3" t="s">
        <v>26</v>
      </c>
    </row>
    <row r="32" spans="1:9">
      <c r="B32" s="34" t="s">
        <v>1</v>
      </c>
      <c r="C32" s="34" t="s">
        <v>25</v>
      </c>
      <c r="D32" s="35" t="s">
        <v>3</v>
      </c>
      <c r="E32" s="35"/>
      <c r="F32" s="35" t="s">
        <v>6</v>
      </c>
      <c r="G32" s="35"/>
      <c r="H32" s="35" t="s">
        <v>7</v>
      </c>
      <c r="I32" s="35"/>
    </row>
    <row r="33" spans="1:9">
      <c r="B33" s="34"/>
      <c r="C33" s="34"/>
      <c r="D33" s="1" t="s">
        <v>4</v>
      </c>
      <c r="E33" s="1" t="s">
        <v>5</v>
      </c>
      <c r="F33" s="1" t="s">
        <v>4</v>
      </c>
      <c r="G33" s="1" t="s">
        <v>5</v>
      </c>
      <c r="H33" s="1" t="s">
        <v>4</v>
      </c>
      <c r="I33" s="1" t="s">
        <v>5</v>
      </c>
    </row>
    <row r="34" spans="1:9">
      <c r="B34" s="4" t="s">
        <v>27</v>
      </c>
      <c r="C34" s="5">
        <f>SUM(D34:I34)</f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1:9">
      <c r="B35" s="4" t="s">
        <v>28</v>
      </c>
      <c r="C35" s="5">
        <f>SUM(D35:I35)</f>
        <v>10</v>
      </c>
      <c r="D35" s="5">
        <v>1</v>
      </c>
      <c r="E35" s="5">
        <v>6</v>
      </c>
      <c r="F35" s="5">
        <v>2</v>
      </c>
      <c r="G35" s="5">
        <v>0</v>
      </c>
      <c r="H35" s="5">
        <v>1</v>
      </c>
      <c r="I35" s="5">
        <v>0</v>
      </c>
    </row>
    <row r="36" spans="1:9">
      <c r="B36" s="4" t="s">
        <v>29</v>
      </c>
      <c r="C36" s="5">
        <f>SUM(D36:I36)</f>
        <v>21</v>
      </c>
      <c r="D36" s="5">
        <v>3</v>
      </c>
      <c r="E36" s="5">
        <v>5</v>
      </c>
      <c r="F36" s="5">
        <v>7</v>
      </c>
      <c r="G36" s="5">
        <v>4</v>
      </c>
      <c r="H36" s="5">
        <v>0</v>
      </c>
      <c r="I36" s="5">
        <v>2</v>
      </c>
    </row>
    <row r="37" spans="1:9">
      <c r="B37" s="4" t="s">
        <v>30</v>
      </c>
      <c r="C37" s="5">
        <f>SUM(D37:I37)</f>
        <v>37</v>
      </c>
      <c r="D37" s="5">
        <v>6</v>
      </c>
      <c r="E37" s="5">
        <v>22</v>
      </c>
      <c r="F37" s="5">
        <v>1</v>
      </c>
      <c r="G37" s="5">
        <v>4</v>
      </c>
      <c r="H37" s="5">
        <v>1</v>
      </c>
      <c r="I37" s="5">
        <v>3</v>
      </c>
    </row>
    <row r="39" spans="1:9">
      <c r="A39" s="3" t="s">
        <v>92</v>
      </c>
    </row>
    <row r="40" spans="1:9">
      <c r="B40" s="34" t="s">
        <v>1</v>
      </c>
      <c r="C40" s="34" t="s">
        <v>25</v>
      </c>
      <c r="D40" s="35" t="s">
        <v>3</v>
      </c>
      <c r="E40" s="35"/>
      <c r="F40" s="35" t="s">
        <v>6</v>
      </c>
      <c r="G40" s="35"/>
      <c r="H40" s="35" t="s">
        <v>7</v>
      </c>
      <c r="I40" s="35"/>
    </row>
    <row r="41" spans="1:9">
      <c r="B41" s="34"/>
      <c r="C41" s="34"/>
      <c r="D41" s="1" t="s">
        <v>4</v>
      </c>
      <c r="E41" s="1" t="s">
        <v>5</v>
      </c>
      <c r="F41" s="1" t="s">
        <v>4</v>
      </c>
      <c r="G41" s="1" t="s">
        <v>5</v>
      </c>
      <c r="H41" s="1" t="s">
        <v>4</v>
      </c>
      <c r="I41" s="1" t="s">
        <v>5</v>
      </c>
    </row>
    <row r="42" spans="1:9">
      <c r="B42" s="4" t="s">
        <v>27</v>
      </c>
      <c r="C42" s="5">
        <f>SUM(D42:I42)</f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1:9">
      <c r="B43" s="4" t="s">
        <v>29</v>
      </c>
      <c r="C43" s="5">
        <f>SUM(D43:I43)</f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</row>
    <row r="44" spans="1:9">
      <c r="B44" s="4" t="s">
        <v>30</v>
      </c>
      <c r="C44" s="5">
        <f>SUM(D44:I44)</f>
        <v>1</v>
      </c>
      <c r="D44" s="5">
        <v>0</v>
      </c>
      <c r="E44" s="5">
        <v>1</v>
      </c>
      <c r="F44" s="5">
        <v>0</v>
      </c>
      <c r="G44" s="5">
        <v>0</v>
      </c>
      <c r="H44" s="5">
        <v>0</v>
      </c>
      <c r="I44" s="5">
        <v>0</v>
      </c>
    </row>
    <row r="46" spans="1:9">
      <c r="A46" s="3" t="s">
        <v>32</v>
      </c>
    </row>
    <row r="47" spans="1:9">
      <c r="B47" s="34" t="s">
        <v>13</v>
      </c>
      <c r="C47" s="34" t="s">
        <v>2</v>
      </c>
      <c r="D47" s="34" t="s">
        <v>3</v>
      </c>
      <c r="E47" s="34"/>
      <c r="F47" s="34" t="s">
        <v>6</v>
      </c>
      <c r="G47" s="34"/>
      <c r="H47" s="34" t="s">
        <v>31</v>
      </c>
      <c r="I47" s="34"/>
    </row>
    <row r="48" spans="1:9">
      <c r="B48" s="34"/>
      <c r="C48" s="34"/>
      <c r="D48" s="7" t="s">
        <v>4</v>
      </c>
      <c r="E48" s="7" t="s">
        <v>5</v>
      </c>
      <c r="F48" s="7" t="s">
        <v>4</v>
      </c>
      <c r="G48" s="7" t="s">
        <v>5</v>
      </c>
      <c r="H48" s="7" t="s">
        <v>4</v>
      </c>
      <c r="I48" s="7" t="s">
        <v>5</v>
      </c>
    </row>
    <row r="49" spans="1:9">
      <c r="B49" s="4" t="s">
        <v>33</v>
      </c>
      <c r="C49" s="5">
        <f>SUM(D49:I49)</f>
        <v>203</v>
      </c>
      <c r="D49" s="5">
        <v>110</v>
      </c>
      <c r="E49" s="5">
        <v>38</v>
      </c>
      <c r="F49" s="5">
        <v>45</v>
      </c>
      <c r="G49" s="5">
        <v>6</v>
      </c>
      <c r="H49" s="5">
        <v>2</v>
      </c>
      <c r="I49" s="5">
        <v>2</v>
      </c>
    </row>
    <row r="50" spans="1:9">
      <c r="B50" s="4" t="s">
        <v>34</v>
      </c>
      <c r="C50" s="5">
        <f t="shared" ref="C50:C60" si="0">SUM(D50:I50)</f>
        <v>139</v>
      </c>
      <c r="D50" s="5">
        <v>82</v>
      </c>
      <c r="E50" s="5">
        <v>33</v>
      </c>
      <c r="F50" s="5">
        <v>14</v>
      </c>
      <c r="G50" s="5">
        <v>6</v>
      </c>
      <c r="H50" s="5">
        <v>2</v>
      </c>
      <c r="I50" s="5">
        <v>2</v>
      </c>
    </row>
    <row r="51" spans="1:9">
      <c r="B51" s="4" t="s">
        <v>35</v>
      </c>
      <c r="C51" s="5">
        <f t="shared" si="0"/>
        <v>64</v>
      </c>
      <c r="D51" s="5">
        <v>28</v>
      </c>
      <c r="E51" s="5">
        <v>5</v>
      </c>
      <c r="F51" s="5">
        <v>31</v>
      </c>
      <c r="G51" s="5">
        <v>0</v>
      </c>
      <c r="H51" s="5">
        <v>0</v>
      </c>
      <c r="I51" s="5">
        <v>0</v>
      </c>
    </row>
    <row r="52" spans="1:9">
      <c r="B52" s="4" t="s">
        <v>36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</row>
    <row r="53" spans="1:9">
      <c r="B53" s="4" t="s">
        <v>37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</row>
    <row r="54" spans="1:9">
      <c r="B54" s="4" t="s">
        <v>34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</row>
    <row r="55" spans="1:9">
      <c r="B55" s="4" t="s">
        <v>35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</row>
    <row r="56" spans="1:9">
      <c r="B56" s="4" t="s">
        <v>36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</row>
    <row r="57" spans="1:9">
      <c r="B57" s="4" t="s">
        <v>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9">
      <c r="B58" s="4" t="s">
        <v>34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</row>
    <row r="59" spans="1:9">
      <c r="B59" s="4" t="s">
        <v>35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1:9">
      <c r="B60" s="4" t="s">
        <v>36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2" spans="1:9">
      <c r="A62" s="3" t="s">
        <v>42</v>
      </c>
    </row>
    <row r="63" spans="1:9">
      <c r="B63" s="7" t="s">
        <v>13</v>
      </c>
      <c r="C63" s="1" t="s">
        <v>25</v>
      </c>
      <c r="D63" s="1" t="s">
        <v>39</v>
      </c>
      <c r="E63" s="1" t="s">
        <v>40</v>
      </c>
      <c r="F63" s="1" t="s">
        <v>41</v>
      </c>
    </row>
    <row r="64" spans="1:9">
      <c r="B64" s="4" t="s">
        <v>43</v>
      </c>
      <c r="C64" s="5">
        <f>SUM(D64:F64)</f>
        <v>0</v>
      </c>
      <c r="D64" s="5">
        <v>0</v>
      </c>
      <c r="E64" s="5">
        <v>0</v>
      </c>
      <c r="F64" s="5">
        <v>0</v>
      </c>
    </row>
    <row r="65" spans="1:6">
      <c r="B65" s="4" t="s">
        <v>44</v>
      </c>
      <c r="C65" s="5">
        <f>SUM(D65:F65)</f>
        <v>0</v>
      </c>
      <c r="D65" s="5">
        <v>0</v>
      </c>
      <c r="E65" s="5">
        <v>0</v>
      </c>
      <c r="F65" s="5">
        <v>0</v>
      </c>
    </row>
    <row r="67" spans="1:6" s="9" customFormat="1" ht="15">
      <c r="A67" s="3" t="s">
        <v>45</v>
      </c>
    </row>
    <row r="68" spans="1:6" s="9" customFormat="1" ht="15">
      <c r="B68" s="7" t="s">
        <v>46</v>
      </c>
      <c r="C68" s="1" t="s">
        <v>2</v>
      </c>
      <c r="D68" s="1" t="s">
        <v>39</v>
      </c>
      <c r="E68" s="1" t="s">
        <v>40</v>
      </c>
      <c r="F68" s="1" t="s">
        <v>41</v>
      </c>
    </row>
    <row r="69" spans="1:6" s="9" customFormat="1" ht="15">
      <c r="B69" s="10" t="s">
        <v>47</v>
      </c>
      <c r="C69" s="5">
        <f>SUM(D69:F69)</f>
        <v>13</v>
      </c>
      <c r="D69" s="5">
        <v>8</v>
      </c>
      <c r="E69" s="11">
        <v>4</v>
      </c>
      <c r="F69" s="11">
        <v>1</v>
      </c>
    </row>
    <row r="70" spans="1:6" s="9" customFormat="1" ht="15">
      <c r="B70" s="10" t="s">
        <v>48</v>
      </c>
      <c r="C70" s="5">
        <f t="shared" ref="C70:C87" si="1">SUM(D70:F70)</f>
        <v>42</v>
      </c>
      <c r="D70" s="5">
        <v>29</v>
      </c>
      <c r="E70" s="11">
        <v>9</v>
      </c>
      <c r="F70" s="11">
        <v>4</v>
      </c>
    </row>
    <row r="71" spans="1:6" s="9" customFormat="1" ht="15">
      <c r="B71" s="10" t="s">
        <v>49</v>
      </c>
      <c r="C71" s="5">
        <f t="shared" si="1"/>
        <v>23</v>
      </c>
      <c r="D71" s="5">
        <v>18</v>
      </c>
      <c r="E71" s="11">
        <v>3</v>
      </c>
      <c r="F71" s="11">
        <v>2</v>
      </c>
    </row>
    <row r="72" spans="1:6" s="9" customFormat="1" ht="15">
      <c r="B72" s="10" t="s">
        <v>50</v>
      </c>
      <c r="C72" s="5">
        <f t="shared" si="1"/>
        <v>0</v>
      </c>
      <c r="D72" s="5">
        <v>0</v>
      </c>
      <c r="E72" s="11">
        <v>0</v>
      </c>
      <c r="F72" s="11">
        <v>0</v>
      </c>
    </row>
    <row r="73" spans="1:6" s="9" customFormat="1" ht="15">
      <c r="B73" s="10" t="s">
        <v>51</v>
      </c>
      <c r="C73" s="5">
        <f t="shared" si="1"/>
        <v>0</v>
      </c>
      <c r="D73" s="5">
        <v>0</v>
      </c>
      <c r="E73" s="11">
        <v>0</v>
      </c>
      <c r="F73" s="11">
        <v>0</v>
      </c>
    </row>
    <row r="74" spans="1:6" s="9" customFormat="1" ht="15">
      <c r="B74" s="10" t="s">
        <v>52</v>
      </c>
      <c r="C74" s="5">
        <f t="shared" si="1"/>
        <v>0</v>
      </c>
      <c r="D74" s="5">
        <v>0</v>
      </c>
      <c r="E74" s="11">
        <v>0</v>
      </c>
      <c r="F74" s="11">
        <v>0</v>
      </c>
    </row>
    <row r="75" spans="1:6" s="9" customFormat="1" ht="15">
      <c r="B75" s="10" t="s">
        <v>53</v>
      </c>
      <c r="C75" s="5">
        <f t="shared" si="1"/>
        <v>0</v>
      </c>
      <c r="D75" s="5">
        <v>0</v>
      </c>
      <c r="E75" s="11">
        <v>0</v>
      </c>
      <c r="F75" s="11">
        <v>0</v>
      </c>
    </row>
    <row r="76" spans="1:6" s="9" customFormat="1" ht="15">
      <c r="B76" s="10" t="s">
        <v>54</v>
      </c>
      <c r="C76" s="5">
        <f t="shared" si="1"/>
        <v>0</v>
      </c>
      <c r="D76" s="5">
        <v>0</v>
      </c>
      <c r="E76" s="11">
        <v>0</v>
      </c>
      <c r="F76" s="11">
        <v>0</v>
      </c>
    </row>
    <row r="77" spans="1:6" s="9" customFormat="1" ht="15">
      <c r="B77" s="10" t="s">
        <v>55</v>
      </c>
      <c r="C77" s="5">
        <f t="shared" si="1"/>
        <v>19</v>
      </c>
      <c r="D77" s="5">
        <v>11</v>
      </c>
      <c r="E77" s="11">
        <v>6</v>
      </c>
      <c r="F77" s="11">
        <v>2</v>
      </c>
    </row>
    <row r="78" spans="1:6" s="9" customFormat="1" ht="15">
      <c r="B78" s="10" t="s">
        <v>56</v>
      </c>
      <c r="C78" s="5">
        <f t="shared" si="1"/>
        <v>0</v>
      </c>
      <c r="D78" s="5">
        <v>0</v>
      </c>
      <c r="E78" s="11">
        <v>0</v>
      </c>
      <c r="F78" s="11">
        <v>0</v>
      </c>
    </row>
    <row r="79" spans="1:6" s="9" customFormat="1" ht="15">
      <c r="B79" s="10" t="s">
        <v>57</v>
      </c>
      <c r="C79" s="5">
        <f t="shared" si="1"/>
        <v>0</v>
      </c>
      <c r="D79" s="5">
        <v>0</v>
      </c>
      <c r="E79" s="11">
        <v>0</v>
      </c>
      <c r="F79" s="11">
        <v>0</v>
      </c>
    </row>
    <row r="80" spans="1:6" s="9" customFormat="1" ht="15">
      <c r="B80" s="10" t="s">
        <v>58</v>
      </c>
      <c r="C80" s="5">
        <f t="shared" si="1"/>
        <v>84</v>
      </c>
      <c r="D80" s="5">
        <v>43</v>
      </c>
      <c r="E80" s="11">
        <v>22</v>
      </c>
      <c r="F80" s="11">
        <v>19</v>
      </c>
    </row>
    <row r="81" spans="1:6" s="9" customFormat="1" ht="15">
      <c r="B81" s="10" t="s">
        <v>59</v>
      </c>
      <c r="C81" s="5">
        <f t="shared" si="1"/>
        <v>0</v>
      </c>
      <c r="D81" s="5">
        <v>0</v>
      </c>
      <c r="E81" s="11">
        <v>0</v>
      </c>
      <c r="F81" s="11">
        <v>0</v>
      </c>
    </row>
    <row r="82" spans="1:6" s="9" customFormat="1" ht="15">
      <c r="B82" s="10" t="s">
        <v>60</v>
      </c>
      <c r="C82" s="5">
        <f t="shared" si="1"/>
        <v>2</v>
      </c>
      <c r="D82" s="5">
        <v>1</v>
      </c>
      <c r="E82" s="11">
        <v>0</v>
      </c>
      <c r="F82" s="11">
        <v>1</v>
      </c>
    </row>
    <row r="83" spans="1:6" s="9" customFormat="1" ht="15">
      <c r="B83" s="10" t="s">
        <v>61</v>
      </c>
      <c r="C83" s="5">
        <f t="shared" si="1"/>
        <v>0</v>
      </c>
      <c r="D83" s="5">
        <v>0</v>
      </c>
      <c r="E83" s="11">
        <v>0</v>
      </c>
      <c r="F83" s="11">
        <v>0</v>
      </c>
    </row>
    <row r="84" spans="1:6" s="9" customFormat="1" ht="15">
      <c r="B84" s="10" t="s">
        <v>62</v>
      </c>
      <c r="C84" s="5">
        <f t="shared" si="1"/>
        <v>3</v>
      </c>
      <c r="D84" s="5">
        <v>1</v>
      </c>
      <c r="E84" s="11">
        <v>2</v>
      </c>
      <c r="F84" s="11">
        <v>0</v>
      </c>
    </row>
    <row r="85" spans="1:6" s="9" customFormat="1" ht="15">
      <c r="B85" s="10" t="s">
        <v>63</v>
      </c>
      <c r="C85" s="5">
        <f t="shared" si="1"/>
        <v>37</v>
      </c>
      <c r="D85" s="5">
        <v>28</v>
      </c>
      <c r="E85" s="11">
        <v>5</v>
      </c>
      <c r="F85" s="11">
        <v>4</v>
      </c>
    </row>
    <row r="86" spans="1:6" s="9" customFormat="1" ht="15">
      <c r="B86" s="10" t="s">
        <v>64</v>
      </c>
      <c r="C86" s="5">
        <f t="shared" si="1"/>
        <v>0</v>
      </c>
      <c r="D86" s="5">
        <v>0</v>
      </c>
      <c r="E86" s="11">
        <v>0</v>
      </c>
      <c r="F86" s="11">
        <v>0</v>
      </c>
    </row>
    <row r="87" spans="1:6" s="9" customFormat="1" ht="15">
      <c r="B87" s="10" t="s">
        <v>65</v>
      </c>
      <c r="C87" s="5">
        <f t="shared" si="1"/>
        <v>2</v>
      </c>
      <c r="D87" s="5">
        <v>1</v>
      </c>
      <c r="E87" s="11">
        <v>0</v>
      </c>
      <c r="F87" s="11">
        <v>1</v>
      </c>
    </row>
    <row r="88" spans="1:6" s="9" customFormat="1" ht="15"/>
    <row r="89" spans="1:6" s="9" customFormat="1" ht="15">
      <c r="A89" s="3" t="s">
        <v>66</v>
      </c>
    </row>
    <row r="90" spans="1:6" s="9" customFormat="1" ht="15">
      <c r="B90" s="7" t="s">
        <v>46</v>
      </c>
      <c r="C90" s="7" t="s">
        <v>2</v>
      </c>
      <c r="D90" s="7" t="s">
        <v>39</v>
      </c>
      <c r="E90" s="7" t="s">
        <v>40</v>
      </c>
      <c r="F90" s="7" t="s">
        <v>41</v>
      </c>
    </row>
    <row r="91" spans="1:6" s="9" customFormat="1" ht="15">
      <c r="B91" s="10" t="s">
        <v>47</v>
      </c>
      <c r="C91" s="5">
        <f>SUM(D91:F91)</f>
        <v>26</v>
      </c>
      <c r="D91" s="5">
        <v>13</v>
      </c>
      <c r="E91" s="11">
        <v>8</v>
      </c>
      <c r="F91" s="11">
        <v>5</v>
      </c>
    </row>
    <row r="92" spans="1:6" s="9" customFormat="1" ht="15">
      <c r="B92" s="10" t="s">
        <v>48</v>
      </c>
      <c r="C92" s="5">
        <f t="shared" ref="C92:C109" si="2">SUM(D92:F92)</f>
        <v>6</v>
      </c>
      <c r="D92" s="5">
        <v>4</v>
      </c>
      <c r="E92" s="11">
        <v>1</v>
      </c>
      <c r="F92" s="11">
        <v>1</v>
      </c>
    </row>
    <row r="93" spans="1:6" s="9" customFormat="1" ht="15">
      <c r="B93" s="10" t="s">
        <v>49</v>
      </c>
      <c r="C93" s="5">
        <f t="shared" si="2"/>
        <v>0</v>
      </c>
      <c r="D93" s="5">
        <v>0</v>
      </c>
      <c r="E93" s="11">
        <v>0</v>
      </c>
      <c r="F93" s="11">
        <v>0</v>
      </c>
    </row>
    <row r="94" spans="1:6" s="9" customFormat="1" ht="15">
      <c r="B94" s="10" t="s">
        <v>50</v>
      </c>
      <c r="C94" s="5">
        <f t="shared" si="2"/>
        <v>0</v>
      </c>
      <c r="D94" s="5">
        <v>0</v>
      </c>
      <c r="E94" s="11">
        <v>0</v>
      </c>
      <c r="F94" s="11">
        <v>0</v>
      </c>
    </row>
    <row r="95" spans="1:6" s="9" customFormat="1" ht="15">
      <c r="B95" s="10" t="s">
        <v>51</v>
      </c>
      <c r="C95" s="5">
        <f t="shared" si="2"/>
        <v>1</v>
      </c>
      <c r="D95" s="5">
        <v>1</v>
      </c>
      <c r="E95" s="11">
        <v>0</v>
      </c>
      <c r="F95" s="11">
        <v>0</v>
      </c>
    </row>
    <row r="96" spans="1:6" s="9" customFormat="1" ht="15">
      <c r="B96" s="10" t="s">
        <v>52</v>
      </c>
      <c r="C96" s="5">
        <f t="shared" si="2"/>
        <v>0</v>
      </c>
      <c r="D96" s="5">
        <v>0</v>
      </c>
      <c r="E96" s="11">
        <v>0</v>
      </c>
      <c r="F96" s="11">
        <v>0</v>
      </c>
    </row>
    <row r="97" spans="1:6" s="9" customFormat="1" ht="15">
      <c r="B97" s="10" t="s">
        <v>53</v>
      </c>
      <c r="C97" s="5">
        <f t="shared" si="2"/>
        <v>0</v>
      </c>
      <c r="D97" s="5">
        <v>0</v>
      </c>
      <c r="E97" s="11">
        <v>0</v>
      </c>
      <c r="F97" s="11">
        <v>0</v>
      </c>
    </row>
    <row r="98" spans="1:6" s="9" customFormat="1" ht="15">
      <c r="B98" s="10" t="s">
        <v>54</v>
      </c>
      <c r="C98" s="5">
        <f t="shared" si="2"/>
        <v>0</v>
      </c>
      <c r="D98" s="5">
        <v>0</v>
      </c>
      <c r="E98" s="11">
        <v>0</v>
      </c>
      <c r="F98" s="11">
        <v>0</v>
      </c>
    </row>
    <row r="99" spans="1:6" s="9" customFormat="1" ht="15">
      <c r="B99" s="10" t="s">
        <v>55</v>
      </c>
      <c r="C99" s="5">
        <f t="shared" si="2"/>
        <v>4</v>
      </c>
      <c r="D99" s="5">
        <v>3</v>
      </c>
      <c r="E99" s="11">
        <v>1</v>
      </c>
      <c r="F99" s="11">
        <v>0</v>
      </c>
    </row>
    <row r="100" spans="1:6" s="9" customFormat="1" ht="15">
      <c r="B100" s="10" t="s">
        <v>56</v>
      </c>
      <c r="C100" s="5">
        <f t="shared" si="2"/>
        <v>0</v>
      </c>
      <c r="D100" s="5">
        <v>0</v>
      </c>
      <c r="E100" s="11">
        <v>0</v>
      </c>
      <c r="F100" s="11">
        <v>0</v>
      </c>
    </row>
    <row r="101" spans="1:6" s="9" customFormat="1" ht="15">
      <c r="B101" s="10" t="s">
        <v>57</v>
      </c>
      <c r="C101" s="5">
        <f t="shared" si="2"/>
        <v>1</v>
      </c>
      <c r="D101" s="5">
        <v>0</v>
      </c>
      <c r="E101" s="11">
        <v>0</v>
      </c>
      <c r="F101" s="11">
        <v>1</v>
      </c>
    </row>
    <row r="102" spans="1:6" s="9" customFormat="1" ht="15">
      <c r="B102" s="10" t="s">
        <v>58</v>
      </c>
      <c r="C102" s="5">
        <f t="shared" si="2"/>
        <v>22</v>
      </c>
      <c r="D102" s="5">
        <v>8</v>
      </c>
      <c r="E102" s="11">
        <v>12</v>
      </c>
      <c r="F102" s="11">
        <v>2</v>
      </c>
    </row>
    <row r="103" spans="1:6" s="9" customFormat="1" ht="15">
      <c r="B103" s="10" t="s">
        <v>59</v>
      </c>
      <c r="C103" s="5">
        <f t="shared" si="2"/>
        <v>0</v>
      </c>
      <c r="D103" s="5">
        <v>0</v>
      </c>
      <c r="E103" s="11">
        <v>0</v>
      </c>
      <c r="F103" s="11">
        <v>0</v>
      </c>
    </row>
    <row r="104" spans="1:6" s="9" customFormat="1" ht="15">
      <c r="B104" s="10" t="s">
        <v>60</v>
      </c>
      <c r="C104" s="5">
        <f t="shared" si="2"/>
        <v>0</v>
      </c>
      <c r="D104" s="5">
        <v>0</v>
      </c>
      <c r="E104" s="11">
        <v>0</v>
      </c>
      <c r="F104" s="11">
        <v>0</v>
      </c>
    </row>
    <row r="105" spans="1:6" s="9" customFormat="1" ht="15">
      <c r="B105" s="10" t="s">
        <v>61</v>
      </c>
      <c r="C105" s="5">
        <f t="shared" si="2"/>
        <v>0</v>
      </c>
      <c r="D105" s="5">
        <v>0</v>
      </c>
      <c r="E105" s="11">
        <v>0</v>
      </c>
      <c r="F105" s="11">
        <v>0</v>
      </c>
    </row>
    <row r="106" spans="1:6" s="9" customFormat="1" ht="15">
      <c r="B106" s="10" t="s">
        <v>62</v>
      </c>
      <c r="C106" s="5">
        <f t="shared" si="2"/>
        <v>1</v>
      </c>
      <c r="D106" s="5">
        <v>1</v>
      </c>
      <c r="E106" s="11">
        <v>0</v>
      </c>
      <c r="F106" s="11">
        <v>0</v>
      </c>
    </row>
    <row r="107" spans="1:6" s="9" customFormat="1" ht="15">
      <c r="B107" s="10" t="s">
        <v>63</v>
      </c>
      <c r="C107" s="5">
        <f t="shared" si="2"/>
        <v>1</v>
      </c>
      <c r="D107" s="5">
        <v>1</v>
      </c>
      <c r="E107" s="11">
        <v>0</v>
      </c>
      <c r="F107" s="11">
        <v>0</v>
      </c>
    </row>
    <row r="108" spans="1:6" s="9" customFormat="1" ht="15">
      <c r="B108" s="10" t="s">
        <v>64</v>
      </c>
      <c r="C108" s="5">
        <f t="shared" si="2"/>
        <v>0</v>
      </c>
      <c r="D108" s="5">
        <v>0</v>
      </c>
      <c r="E108" s="11">
        <v>0</v>
      </c>
      <c r="F108" s="11">
        <v>0</v>
      </c>
    </row>
    <row r="109" spans="1:6" s="9" customFormat="1" ht="15">
      <c r="B109" s="10" t="s">
        <v>65</v>
      </c>
      <c r="C109" s="5">
        <f t="shared" si="2"/>
        <v>0</v>
      </c>
      <c r="D109" s="5">
        <v>0</v>
      </c>
      <c r="E109" s="11">
        <v>0</v>
      </c>
      <c r="F109" s="11">
        <v>0</v>
      </c>
    </row>
    <row r="110" spans="1:6" s="9" customFormat="1" ht="15"/>
    <row r="111" spans="1:6" s="9" customFormat="1" ht="15">
      <c r="A111" s="3" t="s">
        <v>67</v>
      </c>
    </row>
    <row r="112" spans="1:6" s="9" customFormat="1" ht="15">
      <c r="B112" s="7" t="s">
        <v>46</v>
      </c>
      <c r="C112" s="1" t="s">
        <v>2</v>
      </c>
      <c r="D112" s="1" t="s">
        <v>39</v>
      </c>
      <c r="E112" s="1" t="s">
        <v>40</v>
      </c>
      <c r="F112" s="1" t="s">
        <v>41</v>
      </c>
    </row>
    <row r="113" spans="1:6" s="9" customFormat="1" ht="15">
      <c r="B113" s="10" t="s">
        <v>47</v>
      </c>
      <c r="C113" s="5">
        <f>SUM(D113:F113)</f>
        <v>39</v>
      </c>
      <c r="D113" s="5">
        <v>21</v>
      </c>
      <c r="E113" s="11">
        <v>12</v>
      </c>
      <c r="F113" s="11">
        <v>6</v>
      </c>
    </row>
    <row r="114" spans="1:6" s="9" customFormat="1" ht="15">
      <c r="B114" s="10" t="s">
        <v>48</v>
      </c>
      <c r="C114" s="5">
        <f t="shared" ref="C114:C122" si="3">SUM(D114:F114)</f>
        <v>48</v>
      </c>
      <c r="D114" s="5">
        <v>33</v>
      </c>
      <c r="E114" s="11">
        <v>10</v>
      </c>
      <c r="F114" s="11">
        <v>5</v>
      </c>
    </row>
    <row r="115" spans="1:6" s="9" customFormat="1" ht="15">
      <c r="B115" s="10" t="s">
        <v>58</v>
      </c>
      <c r="C115" s="5">
        <f t="shared" si="3"/>
        <v>106</v>
      </c>
      <c r="D115" s="5">
        <v>51</v>
      </c>
      <c r="E115" s="11">
        <v>34</v>
      </c>
      <c r="F115" s="11">
        <v>21</v>
      </c>
    </row>
    <row r="116" spans="1:6" s="9" customFormat="1" ht="15">
      <c r="B116" s="10" t="s">
        <v>68</v>
      </c>
      <c r="C116" s="5">
        <f t="shared" si="3"/>
        <v>0</v>
      </c>
      <c r="D116" s="5">
        <v>0</v>
      </c>
      <c r="E116" s="11">
        <v>0</v>
      </c>
      <c r="F116" s="11">
        <v>0</v>
      </c>
    </row>
    <row r="117" spans="1:6" s="9" customFormat="1" ht="15">
      <c r="B117" s="10" t="s">
        <v>60</v>
      </c>
      <c r="C117" s="5">
        <f t="shared" si="3"/>
        <v>2</v>
      </c>
      <c r="D117" s="5">
        <v>1</v>
      </c>
      <c r="E117" s="11">
        <v>0</v>
      </c>
      <c r="F117" s="11">
        <v>1</v>
      </c>
    </row>
    <row r="118" spans="1:6" s="9" customFormat="1" ht="15">
      <c r="B118" s="10" t="s">
        <v>61</v>
      </c>
      <c r="C118" s="5">
        <f t="shared" si="3"/>
        <v>0</v>
      </c>
      <c r="D118" s="5">
        <v>0</v>
      </c>
      <c r="E118" s="11">
        <v>0</v>
      </c>
      <c r="F118" s="11">
        <v>0</v>
      </c>
    </row>
    <row r="119" spans="1:6" s="9" customFormat="1" ht="15">
      <c r="B119" s="10" t="s">
        <v>62</v>
      </c>
      <c r="C119" s="5">
        <f t="shared" si="3"/>
        <v>4</v>
      </c>
      <c r="D119" s="5">
        <v>2</v>
      </c>
      <c r="E119" s="11">
        <v>2</v>
      </c>
      <c r="F119" s="11">
        <v>0</v>
      </c>
    </row>
    <row r="120" spans="1:6" s="9" customFormat="1" ht="15">
      <c r="B120" s="10" t="s">
        <v>63</v>
      </c>
      <c r="C120" s="5">
        <f t="shared" si="3"/>
        <v>38</v>
      </c>
      <c r="D120" s="5">
        <v>29</v>
      </c>
      <c r="E120" s="11">
        <v>5</v>
      </c>
      <c r="F120" s="11">
        <v>4</v>
      </c>
    </row>
    <row r="121" spans="1:6" s="9" customFormat="1" ht="15">
      <c r="B121" s="10" t="s">
        <v>64</v>
      </c>
      <c r="C121" s="5">
        <f t="shared" si="3"/>
        <v>0</v>
      </c>
      <c r="D121" s="5">
        <v>0</v>
      </c>
      <c r="E121" s="11">
        <v>0</v>
      </c>
      <c r="F121" s="11">
        <v>0</v>
      </c>
    </row>
    <row r="122" spans="1:6" s="9" customFormat="1" ht="15">
      <c r="B122" s="10" t="s">
        <v>65</v>
      </c>
      <c r="C122" s="5">
        <f t="shared" si="3"/>
        <v>2</v>
      </c>
      <c r="D122" s="5">
        <v>1</v>
      </c>
      <c r="E122" s="11">
        <v>0</v>
      </c>
      <c r="F122" s="11">
        <v>1</v>
      </c>
    </row>
    <row r="123" spans="1:6" s="9" customFormat="1" ht="15"/>
    <row r="124" spans="1:6" s="9" customFormat="1" ht="15">
      <c r="A124" s="3" t="s">
        <v>69</v>
      </c>
    </row>
    <row r="125" spans="1:6" s="9" customFormat="1" ht="15">
      <c r="B125" s="7" t="s">
        <v>70</v>
      </c>
      <c r="C125" s="1" t="s">
        <v>2</v>
      </c>
      <c r="D125" s="1" t="s">
        <v>39</v>
      </c>
      <c r="E125" s="1" t="s">
        <v>40</v>
      </c>
      <c r="F125" s="1" t="s">
        <v>41</v>
      </c>
    </row>
    <row r="126" spans="1:6" s="9" customFormat="1" ht="15">
      <c r="B126" s="10" t="s">
        <v>71</v>
      </c>
      <c r="C126" s="5">
        <f t="shared" ref="C126:C133" si="4">SUM(D126:F126)</f>
        <v>0</v>
      </c>
      <c r="D126" s="5">
        <v>0</v>
      </c>
      <c r="E126" s="11">
        <v>0</v>
      </c>
      <c r="F126" s="11">
        <v>0</v>
      </c>
    </row>
    <row r="127" spans="1:6" s="9" customFormat="1" ht="15">
      <c r="B127" s="10" t="s">
        <v>72</v>
      </c>
      <c r="C127" s="5">
        <f t="shared" si="4"/>
        <v>32</v>
      </c>
      <c r="D127" s="5">
        <v>23</v>
      </c>
      <c r="E127" s="11">
        <v>7</v>
      </c>
      <c r="F127" s="11">
        <v>2</v>
      </c>
    </row>
    <row r="128" spans="1:6" s="9" customFormat="1" ht="15">
      <c r="B128" s="10" t="s">
        <v>73</v>
      </c>
      <c r="C128" s="5">
        <f t="shared" si="4"/>
        <v>34</v>
      </c>
      <c r="D128" s="5">
        <v>20</v>
      </c>
      <c r="E128" s="11">
        <v>12</v>
      </c>
      <c r="F128" s="11">
        <v>2</v>
      </c>
    </row>
    <row r="129" spans="1:6" s="9" customFormat="1" ht="15">
      <c r="B129" s="10" t="s">
        <v>74</v>
      </c>
      <c r="C129" s="5">
        <f t="shared" si="4"/>
        <v>0</v>
      </c>
      <c r="D129" s="5">
        <v>0</v>
      </c>
      <c r="E129" s="11">
        <v>0</v>
      </c>
      <c r="F129" s="11">
        <v>0</v>
      </c>
    </row>
    <row r="130" spans="1:6" s="9" customFormat="1" ht="15">
      <c r="B130" s="10" t="s">
        <v>75</v>
      </c>
      <c r="C130" s="5">
        <f t="shared" si="4"/>
        <v>6</v>
      </c>
      <c r="D130" s="5">
        <v>5</v>
      </c>
      <c r="E130" s="11">
        <v>1</v>
      </c>
      <c r="F130" s="11">
        <v>0</v>
      </c>
    </row>
    <row r="131" spans="1:6" s="9" customFormat="1" ht="15">
      <c r="B131" s="10" t="s">
        <v>76</v>
      </c>
      <c r="C131" s="5">
        <f t="shared" si="4"/>
        <v>0</v>
      </c>
      <c r="D131" s="5">
        <v>0</v>
      </c>
      <c r="E131" s="11">
        <v>0</v>
      </c>
      <c r="F131" s="11">
        <v>0</v>
      </c>
    </row>
    <row r="132" spans="1:6" s="9" customFormat="1" ht="15">
      <c r="B132" s="10" t="s">
        <v>77</v>
      </c>
      <c r="C132" s="5">
        <f t="shared" si="4"/>
        <v>7</v>
      </c>
      <c r="D132" s="5">
        <v>3</v>
      </c>
      <c r="E132" s="11">
        <v>4</v>
      </c>
      <c r="F132" s="11">
        <v>0</v>
      </c>
    </row>
    <row r="133" spans="1:6" s="9" customFormat="1" ht="15">
      <c r="B133" s="10" t="s">
        <v>78</v>
      </c>
      <c r="C133" s="5">
        <f t="shared" si="4"/>
        <v>0</v>
      </c>
      <c r="D133" s="5">
        <v>0</v>
      </c>
      <c r="E133" s="11">
        <v>0</v>
      </c>
      <c r="F133" s="11">
        <v>0</v>
      </c>
    </row>
    <row r="134" spans="1:6" s="9" customFormat="1" ht="15"/>
    <row r="135" spans="1:6" s="9" customFormat="1" ht="15">
      <c r="A135" s="3" t="s">
        <v>79</v>
      </c>
    </row>
    <row r="136" spans="1:6" s="9" customFormat="1" ht="15">
      <c r="B136" s="7" t="s">
        <v>70</v>
      </c>
      <c r="C136" s="1" t="s">
        <v>2</v>
      </c>
      <c r="D136" s="1" t="s">
        <v>39</v>
      </c>
      <c r="E136" s="1" t="s">
        <v>40</v>
      </c>
      <c r="F136" s="1" t="s">
        <v>41</v>
      </c>
    </row>
    <row r="137" spans="1:6" s="9" customFormat="1" ht="15">
      <c r="B137" s="10" t="s">
        <v>71</v>
      </c>
      <c r="C137" s="5">
        <f>SUM(D137:F137)</f>
        <v>0</v>
      </c>
      <c r="D137" s="5">
        <v>0</v>
      </c>
      <c r="E137" s="11">
        <v>0</v>
      </c>
      <c r="F137" s="11">
        <v>0</v>
      </c>
    </row>
    <row r="138" spans="1:6" s="9" customFormat="1" ht="15">
      <c r="B138" s="10" t="s">
        <v>72</v>
      </c>
      <c r="C138" s="5">
        <f t="shared" ref="C138:C144" si="5">SUM(D138:F138)</f>
        <v>0</v>
      </c>
      <c r="D138" s="5">
        <v>0</v>
      </c>
      <c r="E138" s="11">
        <v>0</v>
      </c>
      <c r="F138" s="11">
        <v>0</v>
      </c>
    </row>
    <row r="139" spans="1:6" s="9" customFormat="1" ht="15">
      <c r="B139" s="10" t="s">
        <v>73</v>
      </c>
      <c r="C139" s="5">
        <f t="shared" si="5"/>
        <v>0</v>
      </c>
      <c r="D139" s="5">
        <v>0</v>
      </c>
      <c r="E139" s="11">
        <v>0</v>
      </c>
      <c r="F139" s="11">
        <v>0</v>
      </c>
    </row>
    <row r="140" spans="1:6" s="9" customFormat="1" ht="15">
      <c r="B140" s="10" t="s">
        <v>74</v>
      </c>
      <c r="C140" s="5">
        <f t="shared" si="5"/>
        <v>0</v>
      </c>
      <c r="D140" s="5">
        <v>0</v>
      </c>
      <c r="E140" s="11">
        <v>0</v>
      </c>
      <c r="F140" s="11">
        <v>0</v>
      </c>
    </row>
    <row r="141" spans="1:6" s="9" customFormat="1" ht="15">
      <c r="B141" s="10" t="s">
        <v>75</v>
      </c>
      <c r="C141" s="5">
        <f t="shared" si="5"/>
        <v>0</v>
      </c>
      <c r="D141" s="5">
        <v>0</v>
      </c>
      <c r="E141" s="11">
        <v>0</v>
      </c>
      <c r="F141" s="11">
        <v>0</v>
      </c>
    </row>
    <row r="142" spans="1:6" s="9" customFormat="1" ht="15">
      <c r="B142" s="10" t="s">
        <v>76</v>
      </c>
      <c r="C142" s="5">
        <f t="shared" si="5"/>
        <v>0</v>
      </c>
      <c r="D142" s="5">
        <v>0</v>
      </c>
      <c r="E142" s="11">
        <v>0</v>
      </c>
      <c r="F142" s="11">
        <v>0</v>
      </c>
    </row>
    <row r="143" spans="1:6" s="9" customFormat="1" ht="15">
      <c r="B143" s="10" t="s">
        <v>77</v>
      </c>
      <c r="C143" s="5">
        <f t="shared" si="5"/>
        <v>2</v>
      </c>
      <c r="D143" s="5">
        <v>0</v>
      </c>
      <c r="E143" s="11">
        <v>2</v>
      </c>
      <c r="F143" s="11">
        <v>0</v>
      </c>
    </row>
    <row r="144" spans="1:6" s="9" customFormat="1" ht="15">
      <c r="B144" s="10" t="s">
        <v>78</v>
      </c>
      <c r="C144" s="5">
        <f t="shared" si="5"/>
        <v>0</v>
      </c>
      <c r="D144" s="5">
        <v>0</v>
      </c>
      <c r="E144" s="11">
        <v>0</v>
      </c>
      <c r="F144" s="11">
        <v>0</v>
      </c>
    </row>
    <row r="145" spans="1:12" s="9" customFormat="1" ht="15"/>
    <row r="146" spans="1:12" s="9" customFormat="1" ht="15">
      <c r="A146" s="3" t="s">
        <v>80</v>
      </c>
    </row>
    <row r="147" spans="1:12" s="9" customFormat="1" ht="15">
      <c r="B147" s="7" t="s">
        <v>70</v>
      </c>
      <c r="C147" s="1" t="s">
        <v>2</v>
      </c>
      <c r="D147" s="1" t="s">
        <v>39</v>
      </c>
      <c r="E147" s="1" t="s">
        <v>40</v>
      </c>
      <c r="F147" s="1" t="s">
        <v>41</v>
      </c>
    </row>
    <row r="148" spans="1:12" s="9" customFormat="1" ht="15">
      <c r="B148" s="10" t="s">
        <v>71</v>
      </c>
      <c r="C148" s="5">
        <f t="shared" ref="C148:C155" si="6">SUM(D148:F148)</f>
        <v>0</v>
      </c>
      <c r="D148" s="5">
        <v>0</v>
      </c>
      <c r="E148" s="11">
        <v>0</v>
      </c>
      <c r="F148" s="11">
        <v>0</v>
      </c>
    </row>
    <row r="149" spans="1:12" s="9" customFormat="1" ht="15">
      <c r="B149" s="10" t="s">
        <v>72</v>
      </c>
      <c r="C149" s="5">
        <f t="shared" si="6"/>
        <v>32</v>
      </c>
      <c r="D149" s="5">
        <v>23</v>
      </c>
      <c r="E149" s="11">
        <v>7</v>
      </c>
      <c r="F149" s="11">
        <v>2</v>
      </c>
    </row>
    <row r="150" spans="1:12" s="9" customFormat="1" ht="15">
      <c r="B150" s="10" t="s">
        <v>73</v>
      </c>
      <c r="C150" s="5">
        <f t="shared" si="6"/>
        <v>34</v>
      </c>
      <c r="D150" s="5">
        <v>20</v>
      </c>
      <c r="E150" s="11">
        <v>12</v>
      </c>
      <c r="F150" s="11">
        <v>2</v>
      </c>
    </row>
    <row r="151" spans="1:12" s="9" customFormat="1" ht="15">
      <c r="B151" s="10" t="s">
        <v>74</v>
      </c>
      <c r="C151" s="5">
        <f t="shared" si="6"/>
        <v>0</v>
      </c>
      <c r="D151" s="5">
        <v>0</v>
      </c>
      <c r="E151" s="11">
        <v>0</v>
      </c>
      <c r="F151" s="11">
        <v>0</v>
      </c>
    </row>
    <row r="152" spans="1:12" s="9" customFormat="1" ht="15">
      <c r="B152" s="10" t="s">
        <v>75</v>
      </c>
      <c r="C152" s="5">
        <f t="shared" si="6"/>
        <v>6</v>
      </c>
      <c r="D152" s="5">
        <v>5</v>
      </c>
      <c r="E152" s="11">
        <v>1</v>
      </c>
      <c r="F152" s="11">
        <v>0</v>
      </c>
    </row>
    <row r="153" spans="1:12" s="9" customFormat="1" ht="15">
      <c r="B153" s="10" t="s">
        <v>76</v>
      </c>
      <c r="C153" s="5">
        <f t="shared" si="6"/>
        <v>0</v>
      </c>
      <c r="D153" s="5">
        <v>0</v>
      </c>
      <c r="E153" s="11">
        <v>0</v>
      </c>
      <c r="F153" s="11">
        <v>0</v>
      </c>
    </row>
    <row r="154" spans="1:12" s="9" customFormat="1" ht="15">
      <c r="B154" s="10" t="s">
        <v>77</v>
      </c>
      <c r="C154" s="5">
        <f t="shared" si="6"/>
        <v>9</v>
      </c>
      <c r="D154" s="5">
        <v>3</v>
      </c>
      <c r="E154" s="11">
        <v>6</v>
      </c>
      <c r="F154" s="11">
        <v>0</v>
      </c>
    </row>
    <row r="155" spans="1:12" s="9" customFormat="1" ht="15">
      <c r="B155" s="10" t="s">
        <v>78</v>
      </c>
      <c r="C155" s="5">
        <f t="shared" si="6"/>
        <v>0</v>
      </c>
      <c r="D155" s="5">
        <v>0</v>
      </c>
      <c r="E155" s="11">
        <v>0</v>
      </c>
      <c r="F155" s="11">
        <v>0</v>
      </c>
    </row>
    <row r="156" spans="1:12" s="9" customFormat="1" ht="15"/>
    <row r="157" spans="1:12" s="9" customFormat="1" ht="15">
      <c r="A157" s="3" t="s">
        <v>81</v>
      </c>
    </row>
    <row r="158" spans="1:12" s="9" customFormat="1" ht="15">
      <c r="B158" s="7" t="s">
        <v>82</v>
      </c>
      <c r="C158" s="1" t="s">
        <v>2</v>
      </c>
      <c r="D158" s="1" t="s">
        <v>39</v>
      </c>
      <c r="E158" s="1" t="s">
        <v>40</v>
      </c>
      <c r="F158" s="1" t="s">
        <v>41</v>
      </c>
    </row>
    <row r="159" spans="1:12" s="9" customFormat="1" ht="15">
      <c r="B159" s="10" t="s">
        <v>88</v>
      </c>
      <c r="C159" s="5">
        <f>SUM(D159:F159)</f>
        <v>0</v>
      </c>
      <c r="D159" s="5">
        <v>0</v>
      </c>
      <c r="E159" s="11">
        <v>0</v>
      </c>
      <c r="F159" s="11">
        <v>0</v>
      </c>
      <c r="G159" s="2"/>
      <c r="I159" s="12"/>
      <c r="J159" s="12"/>
      <c r="K159" s="12"/>
      <c r="L159" s="12" t="s">
        <v>86</v>
      </c>
    </row>
    <row r="160" spans="1:12" s="9" customFormat="1" ht="15">
      <c r="B160" s="10" t="s">
        <v>87</v>
      </c>
      <c r="C160" s="5">
        <f t="shared" ref="C160:C169" si="7">SUM(D160:F160)</f>
        <v>0</v>
      </c>
      <c r="D160" s="5">
        <v>0</v>
      </c>
      <c r="E160" s="11">
        <v>0</v>
      </c>
      <c r="F160" s="11">
        <v>0</v>
      </c>
      <c r="G160" s="2"/>
    </row>
    <row r="161" spans="2:11" s="9" customFormat="1" ht="15">
      <c r="B161" s="10" t="s">
        <v>83</v>
      </c>
      <c r="C161" s="5">
        <f t="shared" si="7"/>
        <v>0</v>
      </c>
      <c r="D161" s="5">
        <v>0</v>
      </c>
      <c r="E161" s="11">
        <v>0</v>
      </c>
      <c r="F161" s="11">
        <v>0</v>
      </c>
      <c r="G161" s="2"/>
      <c r="I161" s="12"/>
      <c r="J161" s="12"/>
      <c r="K161" s="12"/>
    </row>
    <row r="162" spans="2:11" s="9" customFormat="1" ht="15">
      <c r="B162" s="10" t="s">
        <v>71</v>
      </c>
      <c r="C162" s="5">
        <f t="shared" si="7"/>
        <v>0</v>
      </c>
      <c r="D162" s="5">
        <v>0</v>
      </c>
      <c r="E162" s="11">
        <v>0</v>
      </c>
      <c r="F162" s="11">
        <v>0</v>
      </c>
    </row>
    <row r="163" spans="2:11" s="9" customFormat="1" ht="15">
      <c r="B163" s="10" t="s">
        <v>72</v>
      </c>
      <c r="C163" s="5">
        <f t="shared" si="7"/>
        <v>32</v>
      </c>
      <c r="D163" s="5">
        <v>23</v>
      </c>
      <c r="E163" s="11">
        <v>7</v>
      </c>
      <c r="F163" s="11">
        <v>2</v>
      </c>
    </row>
    <row r="164" spans="2:11" s="9" customFormat="1" ht="15">
      <c r="B164" s="10" t="s">
        <v>73</v>
      </c>
      <c r="C164" s="5">
        <f t="shared" si="7"/>
        <v>34</v>
      </c>
      <c r="D164" s="5">
        <v>20</v>
      </c>
      <c r="E164" s="11">
        <v>12</v>
      </c>
      <c r="F164" s="11">
        <v>2</v>
      </c>
    </row>
    <row r="165" spans="2:11" s="9" customFormat="1" ht="15">
      <c r="B165" s="10" t="s">
        <v>74</v>
      </c>
      <c r="C165" s="5">
        <f t="shared" si="7"/>
        <v>0</v>
      </c>
      <c r="D165" s="5">
        <v>0</v>
      </c>
      <c r="E165" s="11">
        <v>0</v>
      </c>
      <c r="F165" s="11">
        <v>0</v>
      </c>
    </row>
    <row r="166" spans="2:11" s="9" customFormat="1" ht="15">
      <c r="B166" s="10" t="s">
        <v>75</v>
      </c>
      <c r="C166" s="5">
        <f t="shared" si="7"/>
        <v>6</v>
      </c>
      <c r="D166" s="5">
        <v>5</v>
      </c>
      <c r="E166" s="11">
        <v>1</v>
      </c>
      <c r="F166" s="11">
        <v>0</v>
      </c>
    </row>
    <row r="167" spans="2:11" s="9" customFormat="1" ht="15">
      <c r="B167" s="10" t="s">
        <v>76</v>
      </c>
      <c r="C167" s="5">
        <f t="shared" si="7"/>
        <v>0</v>
      </c>
      <c r="D167" s="5">
        <v>0</v>
      </c>
      <c r="E167" s="11">
        <v>0</v>
      </c>
      <c r="F167" s="11">
        <v>0</v>
      </c>
    </row>
    <row r="168" spans="2:11" s="9" customFormat="1" ht="15">
      <c r="B168" s="10" t="s">
        <v>77</v>
      </c>
      <c r="C168" s="5">
        <f t="shared" si="7"/>
        <v>7</v>
      </c>
      <c r="D168" s="5">
        <v>3</v>
      </c>
      <c r="E168" s="11">
        <v>4</v>
      </c>
      <c r="F168" s="11">
        <v>0</v>
      </c>
    </row>
    <row r="169" spans="2:11" s="9" customFormat="1" ht="15">
      <c r="B169" s="10" t="s">
        <v>78</v>
      </c>
      <c r="C169" s="5">
        <f t="shared" si="7"/>
        <v>0</v>
      </c>
      <c r="D169" s="5">
        <v>0</v>
      </c>
      <c r="E169" s="11">
        <v>0</v>
      </c>
      <c r="F169" s="11">
        <v>0</v>
      </c>
    </row>
  </sheetData>
  <mergeCells count="29">
    <mergeCell ref="D40:E40"/>
    <mergeCell ref="F40:G40"/>
    <mergeCell ref="H40:I40"/>
    <mergeCell ref="B7:B8"/>
    <mergeCell ref="C7:C8"/>
    <mergeCell ref="D7:E7"/>
    <mergeCell ref="F7:G7"/>
    <mergeCell ref="H7:I7"/>
    <mergeCell ref="B24:B25"/>
    <mergeCell ref="C24:C25"/>
    <mergeCell ref="D24:E24"/>
    <mergeCell ref="F24:G24"/>
    <mergeCell ref="H24:I24"/>
    <mergeCell ref="A1:I1"/>
    <mergeCell ref="B47:B48"/>
    <mergeCell ref="C47:C48"/>
    <mergeCell ref="D47:E47"/>
    <mergeCell ref="F47:G47"/>
    <mergeCell ref="H47:I47"/>
    <mergeCell ref="C14:D14"/>
    <mergeCell ref="E14:F14"/>
    <mergeCell ref="G14:H14"/>
    <mergeCell ref="B32:B33"/>
    <mergeCell ref="C32:C33"/>
    <mergeCell ref="D32:E32"/>
    <mergeCell ref="F32:G32"/>
    <mergeCell ref="H32:I32"/>
    <mergeCell ref="B40:B41"/>
    <mergeCell ref="C40:C41"/>
  </mergeCells>
  <printOptions horizontalCentered="1"/>
  <pageMargins left="0.70866141732283472" right="0.70866141732283472" top="0.31496062992125984" bottom="0.27559055118110237" header="0.31496062992125984" footer="0.31496062992125984"/>
  <pageSetup scale="80" orientation="landscape" horizontalDpi="4294967293" verticalDpi="0" r:id="rId1"/>
  <rowBreaks count="2" manualBreakCount="2">
    <brk id="60" max="8" man="1"/>
    <brk id="15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opLeftCell="A12" workbookViewId="0">
      <selection activeCell="C23" sqref="C23"/>
    </sheetView>
  </sheetViews>
  <sheetFormatPr baseColWidth="10" defaultRowHeight="15"/>
  <cols>
    <col min="1" max="1" width="6.140625" style="13" customWidth="1"/>
    <col min="2" max="2" width="21.85546875" style="13" customWidth="1"/>
    <col min="3" max="3" width="29.7109375" style="13" customWidth="1"/>
    <col min="4" max="4" width="27.140625" style="13" customWidth="1"/>
    <col min="5" max="5" width="13.5703125" style="13" customWidth="1"/>
    <col min="6" max="256" width="11.42578125" style="13"/>
    <col min="257" max="257" width="6.140625" style="13" customWidth="1"/>
    <col min="258" max="258" width="21.85546875" style="13" customWidth="1"/>
    <col min="259" max="259" width="29.7109375" style="13" customWidth="1"/>
    <col min="260" max="260" width="27.140625" style="13" customWidth="1"/>
    <col min="261" max="261" width="13.5703125" style="13" customWidth="1"/>
    <col min="262" max="512" width="11.42578125" style="13"/>
    <col min="513" max="513" width="6.140625" style="13" customWidth="1"/>
    <col min="514" max="514" width="21.85546875" style="13" customWidth="1"/>
    <col min="515" max="515" width="29.7109375" style="13" customWidth="1"/>
    <col min="516" max="516" width="27.140625" style="13" customWidth="1"/>
    <col min="517" max="517" width="13.5703125" style="13" customWidth="1"/>
    <col min="518" max="768" width="11.42578125" style="13"/>
    <col min="769" max="769" width="6.140625" style="13" customWidth="1"/>
    <col min="770" max="770" width="21.85546875" style="13" customWidth="1"/>
    <col min="771" max="771" width="29.7109375" style="13" customWidth="1"/>
    <col min="772" max="772" width="27.140625" style="13" customWidth="1"/>
    <col min="773" max="773" width="13.5703125" style="13" customWidth="1"/>
    <col min="774" max="1024" width="11.42578125" style="13"/>
    <col min="1025" max="1025" width="6.140625" style="13" customWidth="1"/>
    <col min="1026" max="1026" width="21.85546875" style="13" customWidth="1"/>
    <col min="1027" max="1027" width="29.7109375" style="13" customWidth="1"/>
    <col min="1028" max="1028" width="27.140625" style="13" customWidth="1"/>
    <col min="1029" max="1029" width="13.5703125" style="13" customWidth="1"/>
    <col min="1030" max="1280" width="11.42578125" style="13"/>
    <col min="1281" max="1281" width="6.140625" style="13" customWidth="1"/>
    <col min="1282" max="1282" width="21.85546875" style="13" customWidth="1"/>
    <col min="1283" max="1283" width="29.7109375" style="13" customWidth="1"/>
    <col min="1284" max="1284" width="27.140625" style="13" customWidth="1"/>
    <col min="1285" max="1285" width="13.5703125" style="13" customWidth="1"/>
    <col min="1286" max="1536" width="11.42578125" style="13"/>
    <col min="1537" max="1537" width="6.140625" style="13" customWidth="1"/>
    <col min="1538" max="1538" width="21.85546875" style="13" customWidth="1"/>
    <col min="1539" max="1539" width="29.7109375" style="13" customWidth="1"/>
    <col min="1540" max="1540" width="27.140625" style="13" customWidth="1"/>
    <col min="1541" max="1541" width="13.5703125" style="13" customWidth="1"/>
    <col min="1542" max="1792" width="11.42578125" style="13"/>
    <col min="1793" max="1793" width="6.140625" style="13" customWidth="1"/>
    <col min="1794" max="1794" width="21.85546875" style="13" customWidth="1"/>
    <col min="1795" max="1795" width="29.7109375" style="13" customWidth="1"/>
    <col min="1796" max="1796" width="27.140625" style="13" customWidth="1"/>
    <col min="1797" max="1797" width="13.5703125" style="13" customWidth="1"/>
    <col min="1798" max="2048" width="11.42578125" style="13"/>
    <col min="2049" max="2049" width="6.140625" style="13" customWidth="1"/>
    <col min="2050" max="2050" width="21.85546875" style="13" customWidth="1"/>
    <col min="2051" max="2051" width="29.7109375" style="13" customWidth="1"/>
    <col min="2052" max="2052" width="27.140625" style="13" customWidth="1"/>
    <col min="2053" max="2053" width="13.5703125" style="13" customWidth="1"/>
    <col min="2054" max="2304" width="11.42578125" style="13"/>
    <col min="2305" max="2305" width="6.140625" style="13" customWidth="1"/>
    <col min="2306" max="2306" width="21.85546875" style="13" customWidth="1"/>
    <col min="2307" max="2307" width="29.7109375" style="13" customWidth="1"/>
    <col min="2308" max="2308" width="27.140625" style="13" customWidth="1"/>
    <col min="2309" max="2309" width="13.5703125" style="13" customWidth="1"/>
    <col min="2310" max="2560" width="11.42578125" style="13"/>
    <col min="2561" max="2561" width="6.140625" style="13" customWidth="1"/>
    <col min="2562" max="2562" width="21.85546875" style="13" customWidth="1"/>
    <col min="2563" max="2563" width="29.7109375" style="13" customWidth="1"/>
    <col min="2564" max="2564" width="27.140625" style="13" customWidth="1"/>
    <col min="2565" max="2565" width="13.5703125" style="13" customWidth="1"/>
    <col min="2566" max="2816" width="11.42578125" style="13"/>
    <col min="2817" max="2817" width="6.140625" style="13" customWidth="1"/>
    <col min="2818" max="2818" width="21.85546875" style="13" customWidth="1"/>
    <col min="2819" max="2819" width="29.7109375" style="13" customWidth="1"/>
    <col min="2820" max="2820" width="27.140625" style="13" customWidth="1"/>
    <col min="2821" max="2821" width="13.5703125" style="13" customWidth="1"/>
    <col min="2822" max="3072" width="11.42578125" style="13"/>
    <col min="3073" max="3073" width="6.140625" style="13" customWidth="1"/>
    <col min="3074" max="3074" width="21.85546875" style="13" customWidth="1"/>
    <col min="3075" max="3075" width="29.7109375" style="13" customWidth="1"/>
    <col min="3076" max="3076" width="27.140625" style="13" customWidth="1"/>
    <col min="3077" max="3077" width="13.5703125" style="13" customWidth="1"/>
    <col min="3078" max="3328" width="11.42578125" style="13"/>
    <col min="3329" max="3329" width="6.140625" style="13" customWidth="1"/>
    <col min="3330" max="3330" width="21.85546875" style="13" customWidth="1"/>
    <col min="3331" max="3331" width="29.7109375" style="13" customWidth="1"/>
    <col min="3332" max="3332" width="27.140625" style="13" customWidth="1"/>
    <col min="3333" max="3333" width="13.5703125" style="13" customWidth="1"/>
    <col min="3334" max="3584" width="11.42578125" style="13"/>
    <col min="3585" max="3585" width="6.140625" style="13" customWidth="1"/>
    <col min="3586" max="3586" width="21.85546875" style="13" customWidth="1"/>
    <col min="3587" max="3587" width="29.7109375" style="13" customWidth="1"/>
    <col min="3588" max="3588" width="27.140625" style="13" customWidth="1"/>
    <col min="3589" max="3589" width="13.5703125" style="13" customWidth="1"/>
    <col min="3590" max="3840" width="11.42578125" style="13"/>
    <col min="3841" max="3841" width="6.140625" style="13" customWidth="1"/>
    <col min="3842" max="3842" width="21.85546875" style="13" customWidth="1"/>
    <col min="3843" max="3843" width="29.7109375" style="13" customWidth="1"/>
    <col min="3844" max="3844" width="27.140625" style="13" customWidth="1"/>
    <col min="3845" max="3845" width="13.5703125" style="13" customWidth="1"/>
    <col min="3846" max="4096" width="11.42578125" style="13"/>
    <col min="4097" max="4097" width="6.140625" style="13" customWidth="1"/>
    <col min="4098" max="4098" width="21.85546875" style="13" customWidth="1"/>
    <col min="4099" max="4099" width="29.7109375" style="13" customWidth="1"/>
    <col min="4100" max="4100" width="27.140625" style="13" customWidth="1"/>
    <col min="4101" max="4101" width="13.5703125" style="13" customWidth="1"/>
    <col min="4102" max="4352" width="11.42578125" style="13"/>
    <col min="4353" max="4353" width="6.140625" style="13" customWidth="1"/>
    <col min="4354" max="4354" width="21.85546875" style="13" customWidth="1"/>
    <col min="4355" max="4355" width="29.7109375" style="13" customWidth="1"/>
    <col min="4356" max="4356" width="27.140625" style="13" customWidth="1"/>
    <col min="4357" max="4357" width="13.5703125" style="13" customWidth="1"/>
    <col min="4358" max="4608" width="11.42578125" style="13"/>
    <col min="4609" max="4609" width="6.140625" style="13" customWidth="1"/>
    <col min="4610" max="4610" width="21.85546875" style="13" customWidth="1"/>
    <col min="4611" max="4611" width="29.7109375" style="13" customWidth="1"/>
    <col min="4612" max="4612" width="27.140625" style="13" customWidth="1"/>
    <col min="4613" max="4613" width="13.5703125" style="13" customWidth="1"/>
    <col min="4614" max="4864" width="11.42578125" style="13"/>
    <col min="4865" max="4865" width="6.140625" style="13" customWidth="1"/>
    <col min="4866" max="4866" width="21.85546875" style="13" customWidth="1"/>
    <col min="4867" max="4867" width="29.7109375" style="13" customWidth="1"/>
    <col min="4868" max="4868" width="27.140625" style="13" customWidth="1"/>
    <col min="4869" max="4869" width="13.5703125" style="13" customWidth="1"/>
    <col min="4870" max="5120" width="11.42578125" style="13"/>
    <col min="5121" max="5121" width="6.140625" style="13" customWidth="1"/>
    <col min="5122" max="5122" width="21.85546875" style="13" customWidth="1"/>
    <col min="5123" max="5123" width="29.7109375" style="13" customWidth="1"/>
    <col min="5124" max="5124" width="27.140625" style="13" customWidth="1"/>
    <col min="5125" max="5125" width="13.5703125" style="13" customWidth="1"/>
    <col min="5126" max="5376" width="11.42578125" style="13"/>
    <col min="5377" max="5377" width="6.140625" style="13" customWidth="1"/>
    <col min="5378" max="5378" width="21.85546875" style="13" customWidth="1"/>
    <col min="5379" max="5379" width="29.7109375" style="13" customWidth="1"/>
    <col min="5380" max="5380" width="27.140625" style="13" customWidth="1"/>
    <col min="5381" max="5381" width="13.5703125" style="13" customWidth="1"/>
    <col min="5382" max="5632" width="11.42578125" style="13"/>
    <col min="5633" max="5633" width="6.140625" style="13" customWidth="1"/>
    <col min="5634" max="5634" width="21.85546875" style="13" customWidth="1"/>
    <col min="5635" max="5635" width="29.7109375" style="13" customWidth="1"/>
    <col min="5636" max="5636" width="27.140625" style="13" customWidth="1"/>
    <col min="5637" max="5637" width="13.5703125" style="13" customWidth="1"/>
    <col min="5638" max="5888" width="11.42578125" style="13"/>
    <col min="5889" max="5889" width="6.140625" style="13" customWidth="1"/>
    <col min="5890" max="5890" width="21.85546875" style="13" customWidth="1"/>
    <col min="5891" max="5891" width="29.7109375" style="13" customWidth="1"/>
    <col min="5892" max="5892" width="27.140625" style="13" customWidth="1"/>
    <col min="5893" max="5893" width="13.5703125" style="13" customWidth="1"/>
    <col min="5894" max="6144" width="11.42578125" style="13"/>
    <col min="6145" max="6145" width="6.140625" style="13" customWidth="1"/>
    <col min="6146" max="6146" width="21.85546875" style="13" customWidth="1"/>
    <col min="6147" max="6147" width="29.7109375" style="13" customWidth="1"/>
    <col min="6148" max="6148" width="27.140625" style="13" customWidth="1"/>
    <col min="6149" max="6149" width="13.5703125" style="13" customWidth="1"/>
    <col min="6150" max="6400" width="11.42578125" style="13"/>
    <col min="6401" max="6401" width="6.140625" style="13" customWidth="1"/>
    <col min="6402" max="6402" width="21.85546875" style="13" customWidth="1"/>
    <col min="6403" max="6403" width="29.7109375" style="13" customWidth="1"/>
    <col min="6404" max="6404" width="27.140625" style="13" customWidth="1"/>
    <col min="6405" max="6405" width="13.5703125" style="13" customWidth="1"/>
    <col min="6406" max="6656" width="11.42578125" style="13"/>
    <col min="6657" max="6657" width="6.140625" style="13" customWidth="1"/>
    <col min="6658" max="6658" width="21.85546875" style="13" customWidth="1"/>
    <col min="6659" max="6659" width="29.7109375" style="13" customWidth="1"/>
    <col min="6660" max="6660" width="27.140625" style="13" customWidth="1"/>
    <col min="6661" max="6661" width="13.5703125" style="13" customWidth="1"/>
    <col min="6662" max="6912" width="11.42578125" style="13"/>
    <col min="6913" max="6913" width="6.140625" style="13" customWidth="1"/>
    <col min="6914" max="6914" width="21.85546875" style="13" customWidth="1"/>
    <col min="6915" max="6915" width="29.7109375" style="13" customWidth="1"/>
    <col min="6916" max="6916" width="27.140625" style="13" customWidth="1"/>
    <col min="6917" max="6917" width="13.5703125" style="13" customWidth="1"/>
    <col min="6918" max="7168" width="11.42578125" style="13"/>
    <col min="7169" max="7169" width="6.140625" style="13" customWidth="1"/>
    <col min="7170" max="7170" width="21.85546875" style="13" customWidth="1"/>
    <col min="7171" max="7171" width="29.7109375" style="13" customWidth="1"/>
    <col min="7172" max="7172" width="27.140625" style="13" customWidth="1"/>
    <col min="7173" max="7173" width="13.5703125" style="13" customWidth="1"/>
    <col min="7174" max="7424" width="11.42578125" style="13"/>
    <col min="7425" max="7425" width="6.140625" style="13" customWidth="1"/>
    <col min="7426" max="7426" width="21.85546875" style="13" customWidth="1"/>
    <col min="7427" max="7427" width="29.7109375" style="13" customWidth="1"/>
    <col min="7428" max="7428" width="27.140625" style="13" customWidth="1"/>
    <col min="7429" max="7429" width="13.5703125" style="13" customWidth="1"/>
    <col min="7430" max="7680" width="11.42578125" style="13"/>
    <col min="7681" max="7681" width="6.140625" style="13" customWidth="1"/>
    <col min="7682" max="7682" width="21.85546875" style="13" customWidth="1"/>
    <col min="7683" max="7683" width="29.7109375" style="13" customWidth="1"/>
    <col min="7684" max="7684" width="27.140625" style="13" customWidth="1"/>
    <col min="7685" max="7685" width="13.5703125" style="13" customWidth="1"/>
    <col min="7686" max="7936" width="11.42578125" style="13"/>
    <col min="7937" max="7937" width="6.140625" style="13" customWidth="1"/>
    <col min="7938" max="7938" width="21.85546875" style="13" customWidth="1"/>
    <col min="7939" max="7939" width="29.7109375" style="13" customWidth="1"/>
    <col min="7940" max="7940" width="27.140625" style="13" customWidth="1"/>
    <col min="7941" max="7941" width="13.5703125" style="13" customWidth="1"/>
    <col min="7942" max="8192" width="11.42578125" style="13"/>
    <col min="8193" max="8193" width="6.140625" style="13" customWidth="1"/>
    <col min="8194" max="8194" width="21.85546875" style="13" customWidth="1"/>
    <col min="8195" max="8195" width="29.7109375" style="13" customWidth="1"/>
    <col min="8196" max="8196" width="27.140625" style="13" customWidth="1"/>
    <col min="8197" max="8197" width="13.5703125" style="13" customWidth="1"/>
    <col min="8198" max="8448" width="11.42578125" style="13"/>
    <col min="8449" max="8449" width="6.140625" style="13" customWidth="1"/>
    <col min="8450" max="8450" width="21.85546875" style="13" customWidth="1"/>
    <col min="8451" max="8451" width="29.7109375" style="13" customWidth="1"/>
    <col min="8452" max="8452" width="27.140625" style="13" customWidth="1"/>
    <col min="8453" max="8453" width="13.5703125" style="13" customWidth="1"/>
    <col min="8454" max="8704" width="11.42578125" style="13"/>
    <col min="8705" max="8705" width="6.140625" style="13" customWidth="1"/>
    <col min="8706" max="8706" width="21.85546875" style="13" customWidth="1"/>
    <col min="8707" max="8707" width="29.7109375" style="13" customWidth="1"/>
    <col min="8708" max="8708" width="27.140625" style="13" customWidth="1"/>
    <col min="8709" max="8709" width="13.5703125" style="13" customWidth="1"/>
    <col min="8710" max="8960" width="11.42578125" style="13"/>
    <col min="8961" max="8961" width="6.140625" style="13" customWidth="1"/>
    <col min="8962" max="8962" width="21.85546875" style="13" customWidth="1"/>
    <col min="8963" max="8963" width="29.7109375" style="13" customWidth="1"/>
    <col min="8964" max="8964" width="27.140625" style="13" customWidth="1"/>
    <col min="8965" max="8965" width="13.5703125" style="13" customWidth="1"/>
    <col min="8966" max="9216" width="11.42578125" style="13"/>
    <col min="9217" max="9217" width="6.140625" style="13" customWidth="1"/>
    <col min="9218" max="9218" width="21.85546875" style="13" customWidth="1"/>
    <col min="9219" max="9219" width="29.7109375" style="13" customWidth="1"/>
    <col min="9220" max="9220" width="27.140625" style="13" customWidth="1"/>
    <col min="9221" max="9221" width="13.5703125" style="13" customWidth="1"/>
    <col min="9222" max="9472" width="11.42578125" style="13"/>
    <col min="9473" max="9473" width="6.140625" style="13" customWidth="1"/>
    <col min="9474" max="9474" width="21.85546875" style="13" customWidth="1"/>
    <col min="9475" max="9475" width="29.7109375" style="13" customWidth="1"/>
    <col min="9476" max="9476" width="27.140625" style="13" customWidth="1"/>
    <col min="9477" max="9477" width="13.5703125" style="13" customWidth="1"/>
    <col min="9478" max="9728" width="11.42578125" style="13"/>
    <col min="9729" max="9729" width="6.140625" style="13" customWidth="1"/>
    <col min="9730" max="9730" width="21.85546875" style="13" customWidth="1"/>
    <col min="9731" max="9731" width="29.7109375" style="13" customWidth="1"/>
    <col min="9732" max="9732" width="27.140625" style="13" customWidth="1"/>
    <col min="9733" max="9733" width="13.5703125" style="13" customWidth="1"/>
    <col min="9734" max="9984" width="11.42578125" style="13"/>
    <col min="9985" max="9985" width="6.140625" style="13" customWidth="1"/>
    <col min="9986" max="9986" width="21.85546875" style="13" customWidth="1"/>
    <col min="9987" max="9987" width="29.7109375" style="13" customWidth="1"/>
    <col min="9988" max="9988" width="27.140625" style="13" customWidth="1"/>
    <col min="9989" max="9989" width="13.5703125" style="13" customWidth="1"/>
    <col min="9990" max="10240" width="11.42578125" style="13"/>
    <col min="10241" max="10241" width="6.140625" style="13" customWidth="1"/>
    <col min="10242" max="10242" width="21.85546875" style="13" customWidth="1"/>
    <col min="10243" max="10243" width="29.7109375" style="13" customWidth="1"/>
    <col min="10244" max="10244" width="27.140625" style="13" customWidth="1"/>
    <col min="10245" max="10245" width="13.5703125" style="13" customWidth="1"/>
    <col min="10246" max="10496" width="11.42578125" style="13"/>
    <col min="10497" max="10497" width="6.140625" style="13" customWidth="1"/>
    <col min="10498" max="10498" width="21.85546875" style="13" customWidth="1"/>
    <col min="10499" max="10499" width="29.7109375" style="13" customWidth="1"/>
    <col min="10500" max="10500" width="27.140625" style="13" customWidth="1"/>
    <col min="10501" max="10501" width="13.5703125" style="13" customWidth="1"/>
    <col min="10502" max="10752" width="11.42578125" style="13"/>
    <col min="10753" max="10753" width="6.140625" style="13" customWidth="1"/>
    <col min="10754" max="10754" width="21.85546875" style="13" customWidth="1"/>
    <col min="10755" max="10755" width="29.7109375" style="13" customWidth="1"/>
    <col min="10756" max="10756" width="27.140625" style="13" customWidth="1"/>
    <col min="10757" max="10757" width="13.5703125" style="13" customWidth="1"/>
    <col min="10758" max="11008" width="11.42578125" style="13"/>
    <col min="11009" max="11009" width="6.140625" style="13" customWidth="1"/>
    <col min="11010" max="11010" width="21.85546875" style="13" customWidth="1"/>
    <col min="11011" max="11011" width="29.7109375" style="13" customWidth="1"/>
    <col min="11012" max="11012" width="27.140625" style="13" customWidth="1"/>
    <col min="11013" max="11013" width="13.5703125" style="13" customWidth="1"/>
    <col min="11014" max="11264" width="11.42578125" style="13"/>
    <col min="11265" max="11265" width="6.140625" style="13" customWidth="1"/>
    <col min="11266" max="11266" width="21.85546875" style="13" customWidth="1"/>
    <col min="11267" max="11267" width="29.7109375" style="13" customWidth="1"/>
    <col min="11268" max="11268" width="27.140625" style="13" customWidth="1"/>
    <col min="11269" max="11269" width="13.5703125" style="13" customWidth="1"/>
    <col min="11270" max="11520" width="11.42578125" style="13"/>
    <col min="11521" max="11521" width="6.140625" style="13" customWidth="1"/>
    <col min="11522" max="11522" width="21.85546875" style="13" customWidth="1"/>
    <col min="11523" max="11523" width="29.7109375" style="13" customWidth="1"/>
    <col min="11524" max="11524" width="27.140625" style="13" customWidth="1"/>
    <col min="11525" max="11525" width="13.5703125" style="13" customWidth="1"/>
    <col min="11526" max="11776" width="11.42578125" style="13"/>
    <col min="11777" max="11777" width="6.140625" style="13" customWidth="1"/>
    <col min="11778" max="11778" width="21.85546875" style="13" customWidth="1"/>
    <col min="11779" max="11779" width="29.7109375" style="13" customWidth="1"/>
    <col min="11780" max="11780" width="27.140625" style="13" customWidth="1"/>
    <col min="11781" max="11781" width="13.5703125" style="13" customWidth="1"/>
    <col min="11782" max="12032" width="11.42578125" style="13"/>
    <col min="12033" max="12033" width="6.140625" style="13" customWidth="1"/>
    <col min="12034" max="12034" width="21.85546875" style="13" customWidth="1"/>
    <col min="12035" max="12035" width="29.7109375" style="13" customWidth="1"/>
    <col min="12036" max="12036" width="27.140625" style="13" customWidth="1"/>
    <col min="12037" max="12037" width="13.5703125" style="13" customWidth="1"/>
    <col min="12038" max="12288" width="11.42578125" style="13"/>
    <col min="12289" max="12289" width="6.140625" style="13" customWidth="1"/>
    <col min="12290" max="12290" width="21.85546875" style="13" customWidth="1"/>
    <col min="12291" max="12291" width="29.7109375" style="13" customWidth="1"/>
    <col min="12292" max="12292" width="27.140625" style="13" customWidth="1"/>
    <col min="12293" max="12293" width="13.5703125" style="13" customWidth="1"/>
    <col min="12294" max="12544" width="11.42578125" style="13"/>
    <col min="12545" max="12545" width="6.140625" style="13" customWidth="1"/>
    <col min="12546" max="12546" width="21.85546875" style="13" customWidth="1"/>
    <col min="12547" max="12547" width="29.7109375" style="13" customWidth="1"/>
    <col min="12548" max="12548" width="27.140625" style="13" customWidth="1"/>
    <col min="12549" max="12549" width="13.5703125" style="13" customWidth="1"/>
    <col min="12550" max="12800" width="11.42578125" style="13"/>
    <col min="12801" max="12801" width="6.140625" style="13" customWidth="1"/>
    <col min="12802" max="12802" width="21.85546875" style="13" customWidth="1"/>
    <col min="12803" max="12803" width="29.7109375" style="13" customWidth="1"/>
    <col min="12804" max="12804" width="27.140625" style="13" customWidth="1"/>
    <col min="12805" max="12805" width="13.5703125" style="13" customWidth="1"/>
    <col min="12806" max="13056" width="11.42578125" style="13"/>
    <col min="13057" max="13057" width="6.140625" style="13" customWidth="1"/>
    <col min="13058" max="13058" width="21.85546875" style="13" customWidth="1"/>
    <col min="13059" max="13059" width="29.7109375" style="13" customWidth="1"/>
    <col min="13060" max="13060" width="27.140625" style="13" customWidth="1"/>
    <col min="13061" max="13061" width="13.5703125" style="13" customWidth="1"/>
    <col min="13062" max="13312" width="11.42578125" style="13"/>
    <col min="13313" max="13313" width="6.140625" style="13" customWidth="1"/>
    <col min="13314" max="13314" width="21.85546875" style="13" customWidth="1"/>
    <col min="13315" max="13315" width="29.7109375" style="13" customWidth="1"/>
    <col min="13316" max="13316" width="27.140625" style="13" customWidth="1"/>
    <col min="13317" max="13317" width="13.5703125" style="13" customWidth="1"/>
    <col min="13318" max="13568" width="11.42578125" style="13"/>
    <col min="13569" max="13569" width="6.140625" style="13" customWidth="1"/>
    <col min="13570" max="13570" width="21.85546875" style="13" customWidth="1"/>
    <col min="13571" max="13571" width="29.7109375" style="13" customWidth="1"/>
    <col min="13572" max="13572" width="27.140625" style="13" customWidth="1"/>
    <col min="13573" max="13573" width="13.5703125" style="13" customWidth="1"/>
    <col min="13574" max="13824" width="11.42578125" style="13"/>
    <col min="13825" max="13825" width="6.140625" style="13" customWidth="1"/>
    <col min="13826" max="13826" width="21.85546875" style="13" customWidth="1"/>
    <col min="13827" max="13827" width="29.7109375" style="13" customWidth="1"/>
    <col min="13828" max="13828" width="27.140625" style="13" customWidth="1"/>
    <col min="13829" max="13829" width="13.5703125" style="13" customWidth="1"/>
    <col min="13830" max="14080" width="11.42578125" style="13"/>
    <col min="14081" max="14081" width="6.140625" style="13" customWidth="1"/>
    <col min="14082" max="14082" width="21.85546875" style="13" customWidth="1"/>
    <col min="14083" max="14083" width="29.7109375" style="13" customWidth="1"/>
    <col min="14084" max="14084" width="27.140625" style="13" customWidth="1"/>
    <col min="14085" max="14085" width="13.5703125" style="13" customWidth="1"/>
    <col min="14086" max="14336" width="11.42578125" style="13"/>
    <col min="14337" max="14337" width="6.140625" style="13" customWidth="1"/>
    <col min="14338" max="14338" width="21.85546875" style="13" customWidth="1"/>
    <col min="14339" max="14339" width="29.7109375" style="13" customWidth="1"/>
    <col min="14340" max="14340" width="27.140625" style="13" customWidth="1"/>
    <col min="14341" max="14341" width="13.5703125" style="13" customWidth="1"/>
    <col min="14342" max="14592" width="11.42578125" style="13"/>
    <col min="14593" max="14593" width="6.140625" style="13" customWidth="1"/>
    <col min="14594" max="14594" width="21.85546875" style="13" customWidth="1"/>
    <col min="14595" max="14595" width="29.7109375" style="13" customWidth="1"/>
    <col min="14596" max="14596" width="27.140625" style="13" customWidth="1"/>
    <col min="14597" max="14597" width="13.5703125" style="13" customWidth="1"/>
    <col min="14598" max="14848" width="11.42578125" style="13"/>
    <col min="14849" max="14849" width="6.140625" style="13" customWidth="1"/>
    <col min="14850" max="14850" width="21.85546875" style="13" customWidth="1"/>
    <col min="14851" max="14851" width="29.7109375" style="13" customWidth="1"/>
    <col min="14852" max="14852" width="27.140625" style="13" customWidth="1"/>
    <col min="14853" max="14853" width="13.5703125" style="13" customWidth="1"/>
    <col min="14854" max="15104" width="11.42578125" style="13"/>
    <col min="15105" max="15105" width="6.140625" style="13" customWidth="1"/>
    <col min="15106" max="15106" width="21.85546875" style="13" customWidth="1"/>
    <col min="15107" max="15107" width="29.7109375" style="13" customWidth="1"/>
    <col min="15108" max="15108" width="27.140625" style="13" customWidth="1"/>
    <col min="15109" max="15109" width="13.5703125" style="13" customWidth="1"/>
    <col min="15110" max="15360" width="11.42578125" style="13"/>
    <col min="15361" max="15361" width="6.140625" style="13" customWidth="1"/>
    <col min="15362" max="15362" width="21.85546875" style="13" customWidth="1"/>
    <col min="15363" max="15363" width="29.7109375" style="13" customWidth="1"/>
    <col min="15364" max="15364" width="27.140625" style="13" customWidth="1"/>
    <col min="15365" max="15365" width="13.5703125" style="13" customWidth="1"/>
    <col min="15366" max="15616" width="11.42578125" style="13"/>
    <col min="15617" max="15617" width="6.140625" style="13" customWidth="1"/>
    <col min="15618" max="15618" width="21.85546875" style="13" customWidth="1"/>
    <col min="15619" max="15619" width="29.7109375" style="13" customWidth="1"/>
    <col min="15620" max="15620" width="27.140625" style="13" customWidth="1"/>
    <col min="15621" max="15621" width="13.5703125" style="13" customWidth="1"/>
    <col min="15622" max="15872" width="11.42578125" style="13"/>
    <col min="15873" max="15873" width="6.140625" style="13" customWidth="1"/>
    <col min="15874" max="15874" width="21.85546875" style="13" customWidth="1"/>
    <col min="15875" max="15875" width="29.7109375" style="13" customWidth="1"/>
    <col min="15876" max="15876" width="27.140625" style="13" customWidth="1"/>
    <col min="15877" max="15877" width="13.5703125" style="13" customWidth="1"/>
    <col min="15878" max="16128" width="11.42578125" style="13"/>
    <col min="16129" max="16129" width="6.140625" style="13" customWidth="1"/>
    <col min="16130" max="16130" width="21.85546875" style="13" customWidth="1"/>
    <col min="16131" max="16131" width="29.7109375" style="13" customWidth="1"/>
    <col min="16132" max="16132" width="27.140625" style="13" customWidth="1"/>
    <col min="16133" max="16133" width="13.5703125" style="13" customWidth="1"/>
    <col min="16134" max="16384" width="11.42578125" style="13"/>
  </cols>
  <sheetData>
    <row r="2" spans="1:5" ht="21">
      <c r="A2" s="36" t="s">
        <v>93</v>
      </c>
      <c r="B2" s="36"/>
      <c r="C2" s="36"/>
      <c r="D2" s="36"/>
      <c r="E2" s="36"/>
    </row>
    <row r="3" spans="1:5" ht="18.75">
      <c r="A3" s="37" t="s">
        <v>94</v>
      </c>
      <c r="B3" s="37"/>
      <c r="C3" s="37"/>
      <c r="D3" s="37"/>
      <c r="E3" s="37"/>
    </row>
    <row r="5" spans="1:5">
      <c r="A5" s="14" t="s">
        <v>95</v>
      </c>
      <c r="D5" s="15" t="s">
        <v>96</v>
      </c>
      <c r="E5" s="16" t="s">
        <v>97</v>
      </c>
    </row>
    <row r="6" spans="1:5">
      <c r="A6" s="14" t="s">
        <v>98</v>
      </c>
      <c r="D6" s="15" t="s">
        <v>99</v>
      </c>
      <c r="E6" s="16"/>
    </row>
    <row r="7" spans="1:5" ht="15.75" thickBot="1">
      <c r="A7" s="14"/>
    </row>
    <row r="8" spans="1:5" ht="15.75" thickBot="1">
      <c r="A8" s="38" t="s">
        <v>100</v>
      </c>
      <c r="B8" s="38" t="s">
        <v>101</v>
      </c>
      <c r="C8" s="41">
        <v>2015</v>
      </c>
      <c r="D8" s="41"/>
      <c r="E8" s="42"/>
    </row>
    <row r="9" spans="1:5" ht="15.75" thickBot="1">
      <c r="A9" s="39"/>
      <c r="B9" s="39"/>
      <c r="C9" s="17" t="s">
        <v>102</v>
      </c>
      <c r="D9" s="18" t="s">
        <v>103</v>
      </c>
      <c r="E9" s="19" t="s">
        <v>104</v>
      </c>
    </row>
    <row r="10" spans="1:5" s="16" customFormat="1" ht="28.5" customHeight="1">
      <c r="A10" s="39"/>
      <c r="B10" s="43" t="s">
        <v>105</v>
      </c>
      <c r="C10" s="20" t="s">
        <v>106</v>
      </c>
      <c r="D10" s="21" t="s">
        <v>107</v>
      </c>
      <c r="E10" s="45" t="str">
        <f>IF(C11&gt;1,(C11/D11)*100,"")</f>
        <v/>
      </c>
    </row>
    <row r="11" spans="1:5" ht="28.5" customHeight="1" thickBot="1">
      <c r="A11" s="39"/>
      <c r="B11" s="44"/>
      <c r="C11" s="22"/>
      <c r="D11" s="22"/>
      <c r="E11" s="46"/>
    </row>
    <row r="12" spans="1:5" ht="28.5" customHeight="1">
      <c r="A12" s="39"/>
      <c r="B12" s="43" t="s">
        <v>108</v>
      </c>
      <c r="C12" s="21" t="s">
        <v>109</v>
      </c>
      <c r="D12" s="23" t="s">
        <v>110</v>
      </c>
      <c r="E12" s="45" t="str">
        <f>IF(C13&gt;1,(C13/D13)*100,"")</f>
        <v/>
      </c>
    </row>
    <row r="13" spans="1:5" ht="28.5" customHeight="1" thickBot="1">
      <c r="A13" s="39"/>
      <c r="B13" s="44"/>
      <c r="C13" s="22"/>
      <c r="D13" s="24"/>
      <c r="E13" s="46"/>
    </row>
    <row r="14" spans="1:5" ht="28.5" customHeight="1">
      <c r="A14" s="39"/>
      <c r="B14" s="43" t="s">
        <v>111</v>
      </c>
      <c r="C14" s="21" t="s">
        <v>112</v>
      </c>
      <c r="D14" s="21" t="s">
        <v>113</v>
      </c>
      <c r="E14" s="45">
        <f>IFERROR(C15/D15," ")</f>
        <v>5.6167247386759582</v>
      </c>
    </row>
    <row r="15" spans="1:5" ht="28.5" customHeight="1" thickBot="1">
      <c r="A15" s="39"/>
      <c r="B15" s="44"/>
      <c r="C15" s="32">
        <f>SUM(Formato!C16:H16)</f>
        <v>1612</v>
      </c>
      <c r="D15" s="24">
        <f>SUM(Formato!C15:H15)</f>
        <v>287</v>
      </c>
      <c r="E15" s="46"/>
    </row>
    <row r="16" spans="1:5" ht="28.5" customHeight="1">
      <c r="A16" s="39"/>
      <c r="B16" s="43" t="s">
        <v>114</v>
      </c>
      <c r="C16" s="21" t="s">
        <v>115</v>
      </c>
      <c r="D16" s="21" t="s">
        <v>116</v>
      </c>
      <c r="E16" s="45">
        <f>IFERROR((C17/D17)*100," ")</f>
        <v>0</v>
      </c>
    </row>
    <row r="17" spans="1:5" ht="28.5" customHeight="1" thickBot="1">
      <c r="A17" s="39"/>
      <c r="B17" s="44"/>
      <c r="C17" s="32">
        <f>Formato!C21</f>
        <v>0</v>
      </c>
      <c r="D17" s="24">
        <f>SUM(Formato!C15:H15)</f>
        <v>287</v>
      </c>
      <c r="E17" s="46"/>
    </row>
    <row r="18" spans="1:5" ht="28.5" customHeight="1">
      <c r="A18" s="39"/>
      <c r="B18" s="43" t="s">
        <v>117</v>
      </c>
      <c r="C18" s="21" t="s">
        <v>118</v>
      </c>
      <c r="D18" s="21" t="s">
        <v>119</v>
      </c>
      <c r="E18" s="45" t="str">
        <f>IFERROR((C19/D19)*100," ")</f>
        <v xml:space="preserve"> </v>
      </c>
    </row>
    <row r="19" spans="1:5" ht="28.5" customHeight="1" thickBot="1">
      <c r="A19" s="39"/>
      <c r="B19" s="44"/>
      <c r="C19" s="32">
        <f>Formato!C11</f>
        <v>0</v>
      </c>
      <c r="D19" s="24">
        <f>Formato!C21</f>
        <v>0</v>
      </c>
      <c r="E19" s="46"/>
    </row>
    <row r="20" spans="1:5" ht="28.5" customHeight="1">
      <c r="A20" s="39"/>
      <c r="B20" s="43" t="s">
        <v>120</v>
      </c>
      <c r="C20" s="25" t="s">
        <v>121</v>
      </c>
      <c r="D20" s="21" t="s">
        <v>119</v>
      </c>
      <c r="E20" s="45" t="str">
        <f>IFERROR((C21/D21)*100," ")</f>
        <v xml:space="preserve"> </v>
      </c>
    </row>
    <row r="21" spans="1:5" ht="28.5" customHeight="1" thickBot="1">
      <c r="A21" s="39"/>
      <c r="B21" s="44"/>
      <c r="C21" s="32">
        <f>Formato!C80</f>
        <v>84</v>
      </c>
      <c r="D21" s="26">
        <f>Formato!C21</f>
        <v>0</v>
      </c>
      <c r="E21" s="46"/>
    </row>
    <row r="22" spans="1:5" ht="28.5" customHeight="1">
      <c r="A22" s="39"/>
      <c r="B22" s="43" t="s">
        <v>122</v>
      </c>
      <c r="C22" s="25" t="s">
        <v>123</v>
      </c>
      <c r="D22" s="21" t="s">
        <v>119</v>
      </c>
      <c r="E22" s="45" t="str">
        <f>IFERROR((C23/D23)*100," ")</f>
        <v xml:space="preserve"> </v>
      </c>
    </row>
    <row r="23" spans="1:5" ht="28.5" customHeight="1" thickBot="1">
      <c r="A23" s="39"/>
      <c r="B23" s="44"/>
      <c r="C23" s="32">
        <f>Formato!C69</f>
        <v>13</v>
      </c>
      <c r="D23" s="26">
        <f>Formato!C21</f>
        <v>0</v>
      </c>
      <c r="E23" s="46"/>
    </row>
    <row r="24" spans="1:5" s="28" customFormat="1" ht="28.5" customHeight="1">
      <c r="A24" s="39"/>
      <c r="B24" s="47" t="s">
        <v>124</v>
      </c>
      <c r="C24" s="27" t="s">
        <v>125</v>
      </c>
      <c r="D24" s="23" t="s">
        <v>110</v>
      </c>
      <c r="E24" s="48" t="str">
        <f>IF(C25&gt;1,(C25/D25)*100,"")</f>
        <v/>
      </c>
    </row>
    <row r="25" spans="1:5" ht="28.5" customHeight="1" thickBot="1">
      <c r="A25" s="39"/>
      <c r="B25" s="47"/>
      <c r="C25" s="29"/>
      <c r="D25" s="29"/>
      <c r="E25" s="48"/>
    </row>
    <row r="26" spans="1:5" ht="28.5" customHeight="1">
      <c r="A26" s="39"/>
      <c r="B26" s="43" t="s">
        <v>126</v>
      </c>
      <c r="C26" s="21" t="s">
        <v>127</v>
      </c>
      <c r="D26" s="21" t="s">
        <v>128</v>
      </c>
      <c r="E26" s="45" t="str">
        <f>IF(C27&gt;1,(C27/D27)*100,"")</f>
        <v/>
      </c>
    </row>
    <row r="27" spans="1:5" ht="28.5" customHeight="1" thickBot="1">
      <c r="A27" s="39"/>
      <c r="B27" s="44"/>
      <c r="C27" s="22"/>
      <c r="D27" s="22"/>
      <c r="E27" s="46"/>
    </row>
    <row r="28" spans="1:5" ht="28.5" customHeight="1">
      <c r="A28" s="39"/>
      <c r="B28" s="43" t="s">
        <v>129</v>
      </c>
      <c r="C28" s="21" t="s">
        <v>130</v>
      </c>
      <c r="D28" s="21" t="s">
        <v>131</v>
      </c>
      <c r="E28" s="45" t="str">
        <f>IF(C29&gt;1,(C29/D29)*100,"")</f>
        <v/>
      </c>
    </row>
    <row r="29" spans="1:5" ht="28.5" customHeight="1" thickBot="1">
      <c r="A29" s="40"/>
      <c r="B29" s="44"/>
      <c r="C29" s="30"/>
      <c r="D29" s="30"/>
      <c r="E29" s="46"/>
    </row>
    <row r="34" spans="2:4">
      <c r="B34" s="16" t="s">
        <v>132</v>
      </c>
      <c r="C34" s="16" t="s">
        <v>133</v>
      </c>
      <c r="D34" s="16" t="s">
        <v>133</v>
      </c>
    </row>
    <row r="35" spans="2:4">
      <c r="B35" s="16" t="s">
        <v>134</v>
      </c>
      <c r="C35" s="16" t="s">
        <v>135</v>
      </c>
      <c r="D35" s="16" t="s">
        <v>136</v>
      </c>
    </row>
    <row r="36" spans="2:4">
      <c r="B36" s="31"/>
    </row>
  </sheetData>
  <mergeCells count="25">
    <mergeCell ref="B20:B21"/>
    <mergeCell ref="E20:E21"/>
    <mergeCell ref="E28:E29"/>
    <mergeCell ref="B22:B23"/>
    <mergeCell ref="E22:E23"/>
    <mergeCell ref="B24:B25"/>
    <mergeCell ref="E24:E25"/>
    <mergeCell ref="B26:B27"/>
    <mergeCell ref="E26:E27"/>
    <mergeCell ref="A2:E2"/>
    <mergeCell ref="A3:E3"/>
    <mergeCell ref="A8:A29"/>
    <mergeCell ref="B8:B9"/>
    <mergeCell ref="C8:E8"/>
    <mergeCell ref="B10:B11"/>
    <mergeCell ref="E10:E11"/>
    <mergeCell ref="B12:B13"/>
    <mergeCell ref="E12:E13"/>
    <mergeCell ref="B14:B15"/>
    <mergeCell ref="E14:E15"/>
    <mergeCell ref="B16:B17"/>
    <mergeCell ref="E16:E17"/>
    <mergeCell ref="B18:B19"/>
    <mergeCell ref="E18:E19"/>
    <mergeCell ref="B28:B29"/>
  </mergeCells>
  <pageMargins left="0.7" right="0.7" top="0.75" bottom="0.75" header="0.3" footer="0.3"/>
  <pageSetup scale="85" orientation="portrait" horizontalDpi="4294967293" verticalDpi="0" r:id="rId1"/>
  <ignoredErrors>
    <ignoredError sqref="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Indicadores</vt:lpstr>
      <vt:lpstr>Formato!Área_de_impresión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ofic-02</dc:creator>
  <cp:lastModifiedBy>OEI</cp:lastModifiedBy>
  <cp:lastPrinted>2015-07-01T15:55:15Z</cp:lastPrinted>
  <dcterms:created xsi:type="dcterms:W3CDTF">2013-04-24T14:00:05Z</dcterms:created>
  <dcterms:modified xsi:type="dcterms:W3CDTF">2016-11-15T11:46:33Z</dcterms:modified>
</cp:coreProperties>
</file>